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drawings/drawing3.xml" ContentType="application/vnd.openxmlformats-officedocument.drawing+xml"/>
  <Override PartName="/xl/ctrlProps/ctrlProp3.xml" ContentType="application/vnd.ms-excel.controlproperties+xml"/>
  <Override PartName="/xl/drawings/drawing4.xml" ContentType="application/vnd.openxmlformats-officedocument.drawing+xml"/>
  <Override PartName="/xl/ctrlProps/ctrlProp4.xml" ContentType="application/vnd.ms-excel.controlproperties+xml"/>
  <Override PartName="/xl/drawings/drawing5.xml" ContentType="application/vnd.openxmlformats-officedocument.drawing+xml"/>
  <Override PartName="/xl/ctrlProps/ctrlProp5.xml" ContentType="application/vnd.ms-excel.controlproperties+xml"/>
  <Override PartName="/xl/drawings/drawing6.xml" ContentType="application/vnd.openxmlformats-officedocument.drawing+xml"/>
  <Override PartName="/xl/ctrlProps/ctrlProp6.xml" ContentType="application/vnd.ms-excel.controlproperties+xml"/>
  <Override PartName="/xl/drawings/drawing7.xml" ContentType="application/vnd.openxmlformats-officedocument.drawing+xml"/>
  <Override PartName="/xl/ctrlProps/ctrlProp7.xml" ContentType="application/vnd.ms-excel.controlproperties+xml"/>
  <Override PartName="/xl/drawings/drawing8.xml" ContentType="application/vnd.openxmlformats-officedocument.drawing+xml"/>
  <Override PartName="/xl/ctrlProps/ctrlProp8.xml" ContentType="application/vnd.ms-excel.controlproperties+xml"/>
  <Override PartName="/xl/drawings/drawing9.xml" ContentType="application/vnd.openxmlformats-officedocument.drawing+xml"/>
  <Override PartName="/xl/ctrlProps/ctrlProp9.xml" ContentType="application/vnd.ms-excel.controlproperties+xml"/>
  <Override PartName="/xl/comments1.xml" ContentType="application/vnd.openxmlformats-officedocument.spreadsheetml.comments+xml"/>
  <Override PartName="/xl/threadedComments/threadedComment1.xml" ContentType="application/vnd.ms-excel.threadedcomments+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codeName="ThisWorkbook" defaultThemeVersion="166925"/>
  <mc:AlternateContent xmlns:mc="http://schemas.openxmlformats.org/markup-compatibility/2006">
    <mc:Choice Requires="x15">
      <x15ac:absPath xmlns:x15ac="http://schemas.microsoft.com/office/spreadsheetml/2010/11/ac" url="C:\Users\3214256\Dropbox (MRI)\【社内限定】P119845-01_P119208-01＿R5・R4補正SHIFT\遂行\制度文書\【1期複数年度・2期単年度】削減目標年度様式\2期単年度\"/>
    </mc:Choice>
  </mc:AlternateContent>
  <xr:revisionPtr revIDLastSave="0" documentId="8_{A302AB2F-8219-41E4-AC67-AB0477D4F742}" xr6:coauthVersionLast="47" xr6:coauthVersionMax="47" xr10:uidLastSave="{00000000-0000-0000-0000-000000000000}"/>
  <workbookProtection workbookAlgorithmName="SHA-512" workbookHashValue="JNcSRVxG0MnLLholePfOig609lRH0IlgfHRLEOu1nVFEfBKusSR8D+byD4mGPZzLRiOtfXneNrQNW/G1ov2Gow==" workbookSaltValue="4enJRI25AXucu1G0po5+5A==" workbookSpinCount="100000" lockStructure="1"/>
  <bookViews>
    <workbookView xWindow="1050" yWindow="-120" windowWidth="23070" windowHeight="13740" tabRatio="869" xr2:uid="{00000000-000D-0000-FFFF-FFFF00000000}"/>
  </bookViews>
  <sheets>
    <sheet name="記入上の注意" sheetId="32" r:id="rId1"/>
    <sheet name="1-1. 基本情報等" sheetId="1" r:id="rId2"/>
    <sheet name="1-2. 工場・事業場リスト" sheetId="2" r:id="rId3"/>
    <sheet name="2. 敷地境界等" sheetId="4" r:id="rId4"/>
    <sheet name="3. 算定体制" sheetId="5" r:id="rId5"/>
    <sheet name="4. 排出源リスト" sheetId="6" r:id="rId6"/>
    <sheet name="5. モニタリングポイント" sheetId="8" r:id="rId7"/>
    <sheet name="6-1. CO2排出量（令和5年度）" sheetId="9" r:id="rId8"/>
    <sheet name="6-2．CO2排出量_総括" sheetId="14" r:id="rId9"/>
    <sheet name="7. 備考" sheetId="34" r:id="rId10"/>
    <sheet name="取込シート_非表示" sheetId="36" state="hidden" r:id="rId11"/>
    <sheet name="非表示_活動量と単位" sheetId="10" state="hidden" r:id="rId12"/>
    <sheet name="非表示_産業分類" sheetId="3" state="hidden" r:id="rId13"/>
    <sheet name="非表示_単位発熱量・排出係数（デフォルト値）" sheetId="37" state="hidden" r:id="rId14"/>
  </sheets>
  <externalReferences>
    <externalReference r:id="rId15"/>
    <externalReference r:id="rId16"/>
  </externalReferences>
  <definedNames>
    <definedName name="_xlnm._FilterDatabase" localSheetId="12" hidden="1">非表示_産業分類!#REF!</definedName>
    <definedName name="GJ換算係数" localSheetId="10">[1]非表示_GJ換算表!$C$6:$E$10</definedName>
    <definedName name="GJ換算係数">#REF!</definedName>
    <definedName name="_xlnm.Print_Area" localSheetId="1">'1-1. 基本情報等'!$A$1:$AK$45</definedName>
    <definedName name="_xlnm.Print_Area" localSheetId="2">'1-2. 工場・事業場リスト'!$A$1:$N$18</definedName>
    <definedName name="_xlnm.Print_Area" localSheetId="3">'2. 敷地境界等'!$A$1:$DG$66,'2. 敷地境界等'!$A$67:$BV$130</definedName>
    <definedName name="_xlnm.Print_Area" localSheetId="4">'3. 算定体制'!$A$1:$AL$67</definedName>
    <definedName name="_xlnm.Print_Area" localSheetId="5">'4. 排出源リスト'!$A$1:$K$32</definedName>
    <definedName name="_xlnm.Print_Area" localSheetId="6">'5. モニタリングポイント'!$A$1:$Q$41</definedName>
    <definedName name="_xlnm.Print_Area" localSheetId="7">'6-1. CO2排出量（令和5年度）'!$A$1:$N$44</definedName>
    <definedName name="_xlnm.Print_Area" localSheetId="8">'6-2．CO2排出量_総括'!$A$1:$S$30</definedName>
    <definedName name="_xlnm.Print_Area" localSheetId="9">'7. 備考'!$A$1:$C$32</definedName>
    <definedName name="_xlnm.Print_Area" localSheetId="0">記入上の注意!$A$1:$K$45</definedName>
    <definedName name="_xlnm.Print_Area" localSheetId="10">取込シート_非表示!$A$1:$D$19</definedName>
    <definedName name="デフォルト値">'非表示_単位発熱量・排出係数（デフォルト値）'!$A$3:$E$70</definedName>
    <definedName name="モニタリングポイント">'5. モニタリングポイント'!$C$7:$M$26</definedName>
    <definedName name="活動の種別※その他除く" localSheetId="10">[1]非表示_活動量と単位!$D$8:$D$74</definedName>
    <definedName name="活動の種別※その他除く" localSheetId="13">[2]非表示_活動量と単位!$D$8:$D$74</definedName>
    <definedName name="活動の種別※その他除く">非表示_活動量と単位!$D$8:$D$74</definedName>
    <definedName name="活動の種別と単位" localSheetId="10">[1]非表示_活動量と単位!$D$8:$J$75</definedName>
    <definedName name="活動の種別と単位" localSheetId="13">[2]非表示_活動量と単位!$D$8:$J$75</definedName>
    <definedName name="活動の種別と単位">非表示_活動量と単位!$D$8:$J$75</definedName>
    <definedName name="産業分類" localSheetId="10">[1]非表示_産業分類!$C$4:$C$533</definedName>
    <definedName name="産業分類" localSheetId="13">[2]非表示_産業分類!$C$4:$C$533</definedName>
    <definedName name="産業分類">非表示_産業分類!$C$4:$C$533</definedName>
    <definedName name="事業所リスト" localSheetId="10">'[1]1-2. 工場・事業場リスト'!$B$12:$C$16</definedName>
    <definedName name="事業所リスト" localSheetId="13">#REF!</definedName>
    <definedName name="事業所リスト">'1-2. 工場・事業場リスト'!$B$12:$C$16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N7" i="8" l="1"/>
  <c r="N8" i="8"/>
  <c r="N9" i="8"/>
  <c r="N10" i="8"/>
  <c r="N11" i="8"/>
  <c r="L7" i="8"/>
  <c r="L8" i="8"/>
  <c r="L9" i="8"/>
  <c r="L10" i="8"/>
  <c r="A49" i="9"/>
  <c r="H8" i="9"/>
  <c r="A7" i="9"/>
  <c r="J7" i="9" l="1"/>
  <c r="H7" i="9"/>
  <c r="H50" i="9"/>
  <c r="I50" i="9"/>
  <c r="J50" i="9"/>
  <c r="K50" i="9"/>
  <c r="H51" i="9"/>
  <c r="I51" i="9"/>
  <c r="J51" i="9"/>
  <c r="K51" i="9"/>
  <c r="H52" i="9"/>
  <c r="I52" i="9"/>
  <c r="J52" i="9"/>
  <c r="K52" i="9"/>
  <c r="H53" i="9"/>
  <c r="I53" i="9"/>
  <c r="J53" i="9"/>
  <c r="K53" i="9"/>
  <c r="H54" i="9"/>
  <c r="I54" i="9"/>
  <c r="J54" i="9"/>
  <c r="K54" i="9"/>
  <c r="H55" i="9"/>
  <c r="I55" i="9"/>
  <c r="J55" i="9"/>
  <c r="K55" i="9"/>
  <c r="H56" i="9"/>
  <c r="I56" i="9"/>
  <c r="J56" i="9"/>
  <c r="K56" i="9"/>
  <c r="H57" i="9"/>
  <c r="I57" i="9"/>
  <c r="J57" i="9"/>
  <c r="K57" i="9"/>
  <c r="H58" i="9"/>
  <c r="I58" i="9"/>
  <c r="J58" i="9"/>
  <c r="K58" i="9"/>
  <c r="H59" i="9"/>
  <c r="I59" i="9"/>
  <c r="J59" i="9"/>
  <c r="K59" i="9"/>
  <c r="H60" i="9"/>
  <c r="I60" i="9"/>
  <c r="J60" i="9"/>
  <c r="K60" i="9"/>
  <c r="H61" i="9"/>
  <c r="I61" i="9"/>
  <c r="J61" i="9"/>
  <c r="K61" i="9"/>
  <c r="H62" i="9"/>
  <c r="I62" i="9"/>
  <c r="J62" i="9"/>
  <c r="K62" i="9"/>
  <c r="H63" i="9"/>
  <c r="I63" i="9"/>
  <c r="J63" i="9"/>
  <c r="K63" i="9"/>
  <c r="H64" i="9"/>
  <c r="I64" i="9"/>
  <c r="J64" i="9"/>
  <c r="K64" i="9"/>
  <c r="H65" i="9"/>
  <c r="I65" i="9"/>
  <c r="J65" i="9"/>
  <c r="K65" i="9"/>
  <c r="H66" i="9"/>
  <c r="I66" i="9"/>
  <c r="J66" i="9"/>
  <c r="K66" i="9"/>
  <c r="H67" i="9"/>
  <c r="I67" i="9"/>
  <c r="J67" i="9"/>
  <c r="K67" i="9"/>
  <c r="H68" i="9"/>
  <c r="I68" i="9"/>
  <c r="J68" i="9"/>
  <c r="K68" i="9"/>
  <c r="H69" i="9"/>
  <c r="I69" i="9"/>
  <c r="J69" i="9"/>
  <c r="K69" i="9"/>
  <c r="H70" i="9"/>
  <c r="I70" i="9"/>
  <c r="J70" i="9"/>
  <c r="K70" i="9"/>
  <c r="H71" i="9"/>
  <c r="I71" i="9"/>
  <c r="J71" i="9"/>
  <c r="K71" i="9"/>
  <c r="H72" i="9"/>
  <c r="I72" i="9"/>
  <c r="J72" i="9"/>
  <c r="K72" i="9"/>
  <c r="H73" i="9"/>
  <c r="I73" i="9"/>
  <c r="J73" i="9"/>
  <c r="K73" i="9"/>
  <c r="H74" i="9"/>
  <c r="I74" i="9"/>
  <c r="J74" i="9"/>
  <c r="K74" i="9"/>
  <c r="H75" i="9"/>
  <c r="I75" i="9"/>
  <c r="J75" i="9"/>
  <c r="K75" i="9"/>
  <c r="H76" i="9"/>
  <c r="I76" i="9"/>
  <c r="J76" i="9"/>
  <c r="K76" i="9"/>
  <c r="H77" i="9"/>
  <c r="I77" i="9"/>
  <c r="J77" i="9"/>
  <c r="K77" i="9"/>
  <c r="H78" i="9"/>
  <c r="I78" i="9"/>
  <c r="J78" i="9"/>
  <c r="K78" i="9"/>
  <c r="H79" i="9"/>
  <c r="I79" i="9"/>
  <c r="J79" i="9"/>
  <c r="K79" i="9"/>
  <c r="H80" i="9"/>
  <c r="I80" i="9"/>
  <c r="J80" i="9"/>
  <c r="K80" i="9"/>
  <c r="H81" i="9"/>
  <c r="I81" i="9"/>
  <c r="J81" i="9"/>
  <c r="K81" i="9"/>
  <c r="H82" i="9"/>
  <c r="I82" i="9"/>
  <c r="J82" i="9"/>
  <c r="K82" i="9"/>
  <c r="H83" i="9"/>
  <c r="I83" i="9"/>
  <c r="J83" i="9"/>
  <c r="K83" i="9"/>
  <c r="H84" i="9"/>
  <c r="I84" i="9"/>
  <c r="J84" i="9"/>
  <c r="K84" i="9"/>
  <c r="H85" i="9"/>
  <c r="I85" i="9"/>
  <c r="J85" i="9"/>
  <c r="K85" i="9"/>
  <c r="H86" i="9"/>
  <c r="I86" i="9"/>
  <c r="J86" i="9"/>
  <c r="K86" i="9"/>
  <c r="H87" i="9"/>
  <c r="I87" i="9"/>
  <c r="J87" i="9"/>
  <c r="K87" i="9"/>
  <c r="H88" i="9"/>
  <c r="I88" i="9"/>
  <c r="J88" i="9"/>
  <c r="K88" i="9"/>
  <c r="H89" i="9"/>
  <c r="I89" i="9"/>
  <c r="J89" i="9"/>
  <c r="K89" i="9"/>
  <c r="H90" i="9"/>
  <c r="I90" i="9"/>
  <c r="J90" i="9"/>
  <c r="K90" i="9"/>
  <c r="H91" i="9"/>
  <c r="I91" i="9"/>
  <c r="J91" i="9"/>
  <c r="K91" i="9"/>
  <c r="H92" i="9"/>
  <c r="I92" i="9"/>
  <c r="J92" i="9"/>
  <c r="K92" i="9"/>
  <c r="H93" i="9"/>
  <c r="I93" i="9"/>
  <c r="J93" i="9"/>
  <c r="K93" i="9"/>
  <c r="H94" i="9"/>
  <c r="I94" i="9"/>
  <c r="J94" i="9"/>
  <c r="K94" i="9"/>
  <c r="H95" i="9"/>
  <c r="I95" i="9"/>
  <c r="J95" i="9"/>
  <c r="K95" i="9"/>
  <c r="H96" i="9"/>
  <c r="I96" i="9"/>
  <c r="J96" i="9"/>
  <c r="K96" i="9"/>
  <c r="H97" i="9"/>
  <c r="I97" i="9"/>
  <c r="J97" i="9"/>
  <c r="K97" i="9"/>
  <c r="H98" i="9"/>
  <c r="I98" i="9"/>
  <c r="J98" i="9"/>
  <c r="K98" i="9"/>
  <c r="H99" i="9"/>
  <c r="I99" i="9"/>
  <c r="J99" i="9"/>
  <c r="K99" i="9"/>
  <c r="H100" i="9"/>
  <c r="I100" i="9"/>
  <c r="J100" i="9"/>
  <c r="K100" i="9"/>
  <c r="H101" i="9"/>
  <c r="I101" i="9"/>
  <c r="J101" i="9"/>
  <c r="K101" i="9"/>
  <c r="H102" i="9"/>
  <c r="I102" i="9"/>
  <c r="J102" i="9"/>
  <c r="K102" i="9"/>
  <c r="H103" i="9"/>
  <c r="I103" i="9"/>
  <c r="J103" i="9"/>
  <c r="K103" i="9"/>
  <c r="K49" i="9"/>
  <c r="J49" i="9"/>
  <c r="I49" i="9"/>
  <c r="H49" i="9"/>
  <c r="J8" i="9"/>
  <c r="J9" i="9"/>
  <c r="J10" i="9"/>
  <c r="J11" i="9"/>
  <c r="J12" i="9"/>
  <c r="J13" i="9"/>
  <c r="J14" i="9"/>
  <c r="J15" i="9"/>
  <c r="J16" i="9"/>
  <c r="J17" i="9"/>
  <c r="J18" i="9"/>
  <c r="J19" i="9"/>
  <c r="J20" i="9"/>
  <c r="J21" i="9"/>
  <c r="H9" i="9"/>
  <c r="H10" i="9"/>
  <c r="H11" i="9"/>
  <c r="H12" i="9"/>
  <c r="H13" i="9"/>
  <c r="H14" i="9"/>
  <c r="H15" i="9"/>
  <c r="H16" i="9"/>
  <c r="H17" i="9"/>
  <c r="H18" i="9"/>
  <c r="H19" i="9"/>
  <c r="H20" i="9"/>
  <c r="H21" i="9"/>
  <c r="K23" i="14" l="1"/>
  <c r="B18" i="14"/>
  <c r="B7" i="14"/>
  <c r="F2" i="9"/>
  <c r="D12" i="36" l="1"/>
  <c r="C12" i="36"/>
  <c r="B12" i="36"/>
  <c r="F103" i="9" l="1"/>
  <c r="F102" i="9"/>
  <c r="F101" i="9"/>
  <c r="F100" i="9"/>
  <c r="F99" i="9"/>
  <c r="F98" i="9"/>
  <c r="F97" i="9"/>
  <c r="F96" i="9"/>
  <c r="F95" i="9"/>
  <c r="F94" i="9"/>
  <c r="F93" i="9"/>
  <c r="F92" i="9"/>
  <c r="F91" i="9"/>
  <c r="F90" i="9"/>
  <c r="F89" i="9"/>
  <c r="F88" i="9"/>
  <c r="F87" i="9"/>
  <c r="F86" i="9"/>
  <c r="F85" i="9"/>
  <c r="F84" i="9"/>
  <c r="F83" i="9"/>
  <c r="F82" i="9"/>
  <c r="F81" i="9"/>
  <c r="F80" i="9"/>
  <c r="F79" i="9"/>
  <c r="F78" i="9"/>
  <c r="F77" i="9"/>
  <c r="F76" i="9"/>
  <c r="F75" i="9"/>
  <c r="F74" i="9"/>
  <c r="F73" i="9"/>
  <c r="F72" i="9"/>
  <c r="F71" i="9"/>
  <c r="F70" i="9"/>
  <c r="F69" i="9"/>
  <c r="F68" i="9"/>
  <c r="F67" i="9"/>
  <c r="F66" i="9"/>
  <c r="F65" i="9"/>
  <c r="F64" i="9"/>
  <c r="F63" i="9"/>
  <c r="F62" i="9"/>
  <c r="F61" i="9"/>
  <c r="F60" i="9"/>
  <c r="F59" i="9"/>
  <c r="F58" i="9"/>
  <c r="F57" i="9"/>
  <c r="F56" i="9"/>
  <c r="F55" i="9"/>
  <c r="F54" i="9"/>
  <c r="F53" i="9"/>
  <c r="F52" i="9"/>
  <c r="F51" i="9"/>
  <c r="F50" i="9"/>
  <c r="F49" i="9"/>
  <c r="F31" i="9"/>
  <c r="F30" i="9"/>
  <c r="F29" i="9"/>
  <c r="F28" i="9"/>
  <c r="F27" i="9"/>
  <c r="F26" i="9"/>
  <c r="F25" i="9"/>
  <c r="F24" i="9"/>
  <c r="F23" i="9"/>
  <c r="F22" i="9"/>
  <c r="F21" i="9"/>
  <c r="F20" i="9"/>
  <c r="F19" i="9"/>
  <c r="F18" i="9"/>
  <c r="F17" i="9"/>
  <c r="F16" i="9"/>
  <c r="F15" i="9"/>
  <c r="F14" i="9"/>
  <c r="F13" i="9"/>
  <c r="F12" i="9"/>
  <c r="F11" i="9"/>
  <c r="F10" i="9"/>
  <c r="F9" i="9"/>
  <c r="F8" i="9"/>
  <c r="F7" i="9"/>
  <c r="I24" i="14"/>
  <c r="C15" i="36" s="1"/>
  <c r="I25" i="14"/>
  <c r="C16" i="36" s="1"/>
  <c r="I26" i="14"/>
  <c r="C17" i="36" s="1"/>
  <c r="I27" i="14"/>
  <c r="C18" i="36" s="1"/>
  <c r="I28" i="14"/>
  <c r="C19" i="36" s="1"/>
  <c r="AY4" i="4" l="1"/>
  <c r="N68" i="4" l="1"/>
  <c r="AY68" i="4"/>
  <c r="CJ4" i="4"/>
  <c r="N4" i="4"/>
  <c r="R11" i="9" l="1"/>
  <c r="K28" i="14" s="1"/>
  <c r="D19" i="36" s="1"/>
  <c r="L23" i="9" l="1"/>
  <c r="L24" i="9"/>
  <c r="L25" i="9"/>
  <c r="L26" i="9"/>
  <c r="L27" i="9"/>
  <c r="L28" i="9"/>
  <c r="L29" i="9"/>
  <c r="L30" i="9"/>
  <c r="L31" i="9"/>
  <c r="L22" i="9"/>
  <c r="D11" i="5"/>
  <c r="D14" i="5"/>
  <c r="D15" i="5"/>
  <c r="D12" i="5"/>
  <c r="D13" i="5"/>
  <c r="H19" i="6" l="1"/>
  <c r="H7" i="6" l="1"/>
  <c r="R9" i="9"/>
  <c r="K26" i="14" s="1"/>
  <c r="D17" i="36" s="1"/>
  <c r="R10" i="9"/>
  <c r="K27" i="14" s="1"/>
  <c r="D18" i="36" s="1"/>
  <c r="A64" i="9" l="1"/>
  <c r="A65" i="9"/>
  <c r="A66" i="9"/>
  <c r="A67" i="9"/>
  <c r="A68" i="9"/>
  <c r="A69" i="9"/>
  <c r="A70" i="9"/>
  <c r="A71" i="9"/>
  <c r="A72" i="9"/>
  <c r="A73" i="9"/>
  <c r="A74" i="9"/>
  <c r="A75" i="9"/>
  <c r="A76" i="9"/>
  <c r="A77" i="9"/>
  <c r="A78" i="9"/>
  <c r="A79" i="9"/>
  <c r="A80" i="9"/>
  <c r="A81" i="9"/>
  <c r="A82" i="9"/>
  <c r="A83" i="9"/>
  <c r="A84" i="9"/>
  <c r="A85" i="9"/>
  <c r="A86" i="9"/>
  <c r="A87" i="9"/>
  <c r="A88" i="9"/>
  <c r="A89" i="9"/>
  <c r="A90" i="9"/>
  <c r="A91" i="9"/>
  <c r="A92" i="9"/>
  <c r="A93" i="9"/>
  <c r="A94" i="9"/>
  <c r="A95" i="9"/>
  <c r="A96" i="9"/>
  <c r="A97" i="9"/>
  <c r="A98" i="9"/>
  <c r="A99" i="9"/>
  <c r="A100" i="9"/>
  <c r="A101" i="9"/>
  <c r="A102" i="9"/>
  <c r="A103" i="9"/>
  <c r="A63" i="9"/>
  <c r="A62" i="9"/>
  <c r="A61" i="9"/>
  <c r="A60" i="9"/>
  <c r="A59" i="9"/>
  <c r="A58" i="9"/>
  <c r="A57" i="9"/>
  <c r="A56" i="9"/>
  <c r="A55" i="9"/>
  <c r="L55" i="9" s="1"/>
  <c r="A54" i="9"/>
  <c r="A53" i="9"/>
  <c r="A52" i="9"/>
  <c r="A51" i="9"/>
  <c r="A50" i="9"/>
  <c r="L49" i="9"/>
  <c r="A25" i="9"/>
  <c r="A24" i="9"/>
  <c r="A23" i="9"/>
  <c r="K12" i="9"/>
  <c r="I12" i="9"/>
  <c r="G12" i="9"/>
  <c r="A12" i="9"/>
  <c r="L12" i="9" s="1"/>
  <c r="L11" i="9"/>
  <c r="K11" i="9"/>
  <c r="I11" i="9"/>
  <c r="G11" i="9"/>
  <c r="A11" i="9"/>
  <c r="L70" i="9"/>
  <c r="G70" i="9"/>
  <c r="L69" i="9"/>
  <c r="G69" i="9"/>
  <c r="L68" i="9"/>
  <c r="G68" i="9"/>
  <c r="L67" i="9"/>
  <c r="G67" i="9"/>
  <c r="L66" i="9"/>
  <c r="G66" i="9"/>
  <c r="L65" i="9"/>
  <c r="G65" i="9"/>
  <c r="L64" i="9"/>
  <c r="G64" i="9"/>
  <c r="L63" i="9"/>
  <c r="G63" i="9"/>
  <c r="L62" i="9"/>
  <c r="G62" i="9"/>
  <c r="L61" i="9"/>
  <c r="G61" i="9"/>
  <c r="L80" i="9"/>
  <c r="G80" i="9"/>
  <c r="L79" i="9"/>
  <c r="G79" i="9"/>
  <c r="L78" i="9"/>
  <c r="G78" i="9"/>
  <c r="L77" i="9"/>
  <c r="G77" i="9"/>
  <c r="L76" i="9"/>
  <c r="G76" i="9"/>
  <c r="L75" i="9"/>
  <c r="G75" i="9"/>
  <c r="L74" i="9"/>
  <c r="G74" i="9"/>
  <c r="L73" i="9"/>
  <c r="G73" i="9"/>
  <c r="L72" i="9"/>
  <c r="G72" i="9"/>
  <c r="L71" i="9"/>
  <c r="G71" i="9"/>
  <c r="L60" i="9"/>
  <c r="G60" i="9"/>
  <c r="L59" i="9"/>
  <c r="G59" i="9"/>
  <c r="L58" i="9"/>
  <c r="G58" i="9"/>
  <c r="L57" i="9"/>
  <c r="G57" i="9"/>
  <c r="L56" i="9"/>
  <c r="G56" i="9"/>
  <c r="G55" i="9"/>
  <c r="L54" i="9"/>
  <c r="G54" i="9"/>
  <c r="L53" i="9"/>
  <c r="G53" i="9"/>
  <c r="L52" i="9"/>
  <c r="G52" i="9"/>
  <c r="L51" i="9"/>
  <c r="G51" i="9"/>
  <c r="L50" i="9"/>
  <c r="G50" i="9"/>
  <c r="L88" i="9"/>
  <c r="G88" i="9"/>
  <c r="L87" i="9"/>
  <c r="G87" i="9"/>
  <c r="L86" i="9"/>
  <c r="G86" i="9"/>
  <c r="L85" i="9"/>
  <c r="G85" i="9"/>
  <c r="L84" i="9"/>
  <c r="G84" i="9"/>
  <c r="L93" i="9"/>
  <c r="G93" i="9"/>
  <c r="L92" i="9"/>
  <c r="G92" i="9"/>
  <c r="L91" i="9"/>
  <c r="G91" i="9"/>
  <c r="L90" i="9"/>
  <c r="G90" i="9"/>
  <c r="L89" i="9"/>
  <c r="G89" i="9"/>
  <c r="L103" i="9"/>
  <c r="G103" i="9"/>
  <c r="A26" i="9"/>
  <c r="A27" i="9"/>
  <c r="A28" i="9"/>
  <c r="A29" i="9"/>
  <c r="L102" i="9"/>
  <c r="G102" i="9"/>
  <c r="L101" i="9"/>
  <c r="G101" i="9"/>
  <c r="L100" i="9"/>
  <c r="G100" i="9"/>
  <c r="L99" i="9"/>
  <c r="G99" i="9"/>
  <c r="L98" i="9"/>
  <c r="G98" i="9"/>
  <c r="L97" i="9"/>
  <c r="G97" i="9"/>
  <c r="L96" i="9"/>
  <c r="G96" i="9"/>
  <c r="L95" i="9"/>
  <c r="G95" i="9"/>
  <c r="L94" i="9"/>
  <c r="G94" i="9"/>
  <c r="L83" i="9"/>
  <c r="G83" i="9"/>
  <c r="L82" i="9"/>
  <c r="G82" i="9"/>
  <c r="L81" i="9"/>
  <c r="G81" i="9"/>
  <c r="G49" i="9"/>
  <c r="N16" i="8" l="1"/>
  <c r="L16" i="8"/>
  <c r="N15" i="8"/>
  <c r="L15" i="8"/>
  <c r="N14" i="8"/>
  <c r="L14" i="8"/>
  <c r="N13" i="8"/>
  <c r="L13" i="8"/>
  <c r="N21" i="8"/>
  <c r="L21" i="8"/>
  <c r="N20" i="8"/>
  <c r="L20" i="8"/>
  <c r="N19" i="8"/>
  <c r="L19" i="8"/>
  <c r="N18" i="8"/>
  <c r="L18" i="8"/>
  <c r="H25" i="14" l="1"/>
  <c r="B16" i="36" s="1"/>
  <c r="H26" i="14"/>
  <c r="B17" i="36" s="1"/>
  <c r="H27" i="14"/>
  <c r="B18" i="36" s="1"/>
  <c r="H28" i="14"/>
  <c r="B19" i="36" s="1"/>
  <c r="H24" i="14"/>
  <c r="B15" i="36" s="1"/>
  <c r="D14" i="36" l="1"/>
  <c r="A12" i="36"/>
  <c r="K21" i="9"/>
  <c r="K20" i="9"/>
  <c r="K19" i="9"/>
  <c r="K18" i="9"/>
  <c r="K17" i="9"/>
  <c r="K16" i="9"/>
  <c r="K15" i="9"/>
  <c r="K14" i="9"/>
  <c r="K13" i="9"/>
  <c r="K10" i="9"/>
  <c r="K9" i="9"/>
  <c r="K8" i="9"/>
  <c r="K7" i="9"/>
  <c r="I21" i="9"/>
  <c r="I20" i="9"/>
  <c r="I19" i="9"/>
  <c r="I18" i="9"/>
  <c r="I17" i="9"/>
  <c r="I16" i="9"/>
  <c r="I15" i="9"/>
  <c r="I14" i="9"/>
  <c r="I13" i="9"/>
  <c r="I10" i="9"/>
  <c r="I9" i="9"/>
  <c r="I8" i="9"/>
  <c r="I7" i="9"/>
  <c r="G21" i="9"/>
  <c r="G20" i="9"/>
  <c r="G19" i="9"/>
  <c r="G18" i="9"/>
  <c r="G17" i="9"/>
  <c r="G16" i="9"/>
  <c r="G15" i="9"/>
  <c r="G14" i="9"/>
  <c r="G13" i="9"/>
  <c r="G10" i="9"/>
  <c r="G9" i="9"/>
  <c r="G8" i="9"/>
  <c r="G7" i="9"/>
  <c r="N26" i="8" l="1"/>
  <c r="N25" i="8"/>
  <c r="N24" i="8"/>
  <c r="N23" i="8"/>
  <c r="N22" i="8"/>
  <c r="N17" i="8"/>
  <c r="N12" i="8"/>
  <c r="L26" i="8"/>
  <c r="L25" i="8"/>
  <c r="L24" i="8"/>
  <c r="L23" i="8"/>
  <c r="L22" i="8"/>
  <c r="L17" i="8"/>
  <c r="L12" i="8"/>
  <c r="L11" i="8"/>
  <c r="H10" i="6"/>
  <c r="H9" i="6"/>
  <c r="H8" i="6"/>
  <c r="H18" i="6"/>
  <c r="H17" i="6"/>
  <c r="H16" i="6"/>
  <c r="H15" i="6"/>
  <c r="H14" i="6"/>
  <c r="H13" i="6"/>
  <c r="H12" i="6"/>
  <c r="H11" i="6"/>
  <c r="B2" i="14" l="1"/>
  <c r="A31" i="9" l="1"/>
  <c r="A30" i="9"/>
  <c r="A22" i="9"/>
  <c r="A17" i="9" l="1"/>
  <c r="L17" i="9" l="1"/>
  <c r="A21" i="9"/>
  <c r="L21" i="9" s="1"/>
  <c r="A20" i="9"/>
  <c r="L20" i="9" s="1"/>
  <c r="A19" i="9"/>
  <c r="L19" i="9" s="1"/>
  <c r="A18" i="9"/>
  <c r="L18" i="9" s="1"/>
  <c r="A16" i="9"/>
  <c r="L16" i="9" s="1"/>
  <c r="A15" i="9"/>
  <c r="L15" i="9" s="1"/>
  <c r="A14" i="9"/>
  <c r="A13" i="9"/>
  <c r="L13" i="9" s="1"/>
  <c r="A10" i="9"/>
  <c r="A9" i="9"/>
  <c r="A8" i="9"/>
  <c r="L9" i="9" l="1"/>
  <c r="L8" i="9"/>
  <c r="R8" i="9" s="1"/>
  <c r="K25" i="14" s="1"/>
  <c r="D16" i="36" s="1"/>
  <c r="L7" i="9"/>
  <c r="L33" i="9" s="1"/>
  <c r="L10" i="9"/>
  <c r="L14" i="9"/>
  <c r="L32" i="9" l="1"/>
  <c r="R7" i="9"/>
  <c r="K24" i="14" s="1"/>
  <c r="D15" i="36" s="1"/>
  <c r="R12" i="9" l="1"/>
  <c r="H7" i="14"/>
  <c r="B8" i="36" s="1"/>
  <c r="M17" i="2"/>
  <c r="J17" i="2"/>
  <c r="K17" i="2"/>
  <c r="L17" i="2"/>
  <c r="I17" i="2"/>
  <c r="H16" i="2"/>
  <c r="H15" i="2"/>
  <c r="H14" i="2"/>
  <c r="H13" i="2"/>
  <c r="H12" i="2"/>
  <c r="H17" i="2" l="1"/>
  <c r="S12" i="9"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tc={D9FE7F48-89CD-4002-9B6F-A652F9B00ED0}</author>
  </authors>
  <commentList>
    <comment ref="A1" authorId="0" shapeId="0" xr:uid="{D9FE7F48-89CD-4002-9B6F-A652F9B00ED0}">
      <text>
        <t xml:space="preserve">[スレッド化されたコメント]
使用している Excel のバージョンでは、このスレッド化されたコメントを表示できますが、新しいバージョンの Excel でファイルを開いた場合はコメントに対する編集がすべて削除されます。詳細: https://go.microsoft.com/fwlink/?linkid=870924
コメント:
    sf04f2_rev2.pdf (env.go.jp) </t>
      </text>
    </comment>
  </commentList>
</comments>
</file>

<file path=xl/sharedStrings.xml><?xml version="1.0" encoding="utf-8"?>
<sst xmlns="http://schemas.openxmlformats.org/spreadsheetml/2006/main" count="1648" uniqueCount="915">
  <si>
    <t>Ver.</t>
    <phoneticPr fontId="4"/>
  </si>
  <si>
    <t>目標保有者のうち主体的に削減を行う者に関する基本情報</t>
    <phoneticPr fontId="4"/>
  </si>
  <si>
    <t>目標保有者の名称</t>
    <rPh sb="0" eb="2">
      <t>モクヒョウ</t>
    </rPh>
    <rPh sb="2" eb="5">
      <t>ホユウシャ</t>
    </rPh>
    <rPh sb="6" eb="8">
      <t>メイショウ</t>
    </rPh>
    <phoneticPr fontId="4"/>
  </si>
  <si>
    <t>主な事業内容</t>
    <rPh sb="0" eb="1">
      <t>オモ</t>
    </rPh>
    <rPh sb="2" eb="4">
      <t>ジギョウ</t>
    </rPh>
    <rPh sb="4" eb="6">
      <t>ナイヨウ</t>
    </rPh>
    <phoneticPr fontId="4"/>
  </si>
  <si>
    <t>その他の目標保有者に関する情報</t>
    <phoneticPr fontId="4"/>
  </si>
  <si>
    <t>その他の目標保有者の名称</t>
    <phoneticPr fontId="4"/>
  </si>
  <si>
    <t>役割</t>
    <rPh sb="0" eb="2">
      <t>ヤクワリ</t>
    </rPh>
    <phoneticPr fontId="4"/>
  </si>
  <si>
    <t>削減協力者に関する情報</t>
    <rPh sb="6" eb="7">
      <t>カン</t>
    </rPh>
    <rPh sb="9" eb="11">
      <t>ジョウホウ</t>
    </rPh>
    <phoneticPr fontId="4"/>
  </si>
  <si>
    <t>削減協力者の名称</t>
    <rPh sb="6" eb="8">
      <t>メイショウ</t>
    </rPh>
    <phoneticPr fontId="4"/>
  </si>
  <si>
    <t>削減協力者の位置付け</t>
    <rPh sb="6" eb="9">
      <t>イチヅ</t>
    </rPh>
    <phoneticPr fontId="4"/>
  </si>
  <si>
    <t>基本情報</t>
  </si>
  <si>
    <t>※</t>
    <phoneticPr fontId="4"/>
  </si>
  <si>
    <t>所在地</t>
    <rPh sb="0" eb="3">
      <t>ショザイチ</t>
    </rPh>
    <phoneticPr fontId="4"/>
  </si>
  <si>
    <t>業種</t>
    <rPh sb="0" eb="2">
      <t>ギョウシュ</t>
    </rPh>
    <phoneticPr fontId="4"/>
  </si>
  <si>
    <t>用途別内訳（㎡）</t>
    <rPh sb="0" eb="2">
      <t>ヨウト</t>
    </rPh>
    <rPh sb="2" eb="3">
      <t>ベツ</t>
    </rPh>
    <rPh sb="3" eb="5">
      <t>ウチワケ</t>
    </rPh>
    <phoneticPr fontId="4"/>
  </si>
  <si>
    <t>分類番号：産業分類名
※日本標準産業分類
（平成25年10月改定）より</t>
    <rPh sb="0" eb="2">
      <t>ブンルイ</t>
    </rPh>
    <rPh sb="2" eb="4">
      <t>バンゴウ</t>
    </rPh>
    <rPh sb="5" eb="7">
      <t>サンギョウ</t>
    </rPh>
    <rPh sb="7" eb="9">
      <t>ブンルイ</t>
    </rPh>
    <rPh sb="9" eb="10">
      <t>メイ</t>
    </rPh>
    <rPh sb="12" eb="14">
      <t>ニホン</t>
    </rPh>
    <rPh sb="14" eb="16">
      <t>ヒョウジュン</t>
    </rPh>
    <rPh sb="16" eb="18">
      <t>サンギョウ</t>
    </rPh>
    <rPh sb="18" eb="20">
      <t>ブンルイ</t>
    </rPh>
    <rPh sb="22" eb="24">
      <t>ヘイセイ</t>
    </rPh>
    <rPh sb="26" eb="27">
      <t>ネン</t>
    </rPh>
    <rPh sb="29" eb="30">
      <t>ガツ</t>
    </rPh>
    <rPh sb="30" eb="32">
      <t>カイテイ</t>
    </rPh>
    <phoneticPr fontId="4"/>
  </si>
  <si>
    <t>主たる用途</t>
    <rPh sb="0" eb="1">
      <t>シュ</t>
    </rPh>
    <rPh sb="3" eb="5">
      <t>ヨウト</t>
    </rPh>
    <phoneticPr fontId="4"/>
  </si>
  <si>
    <t>事務所</t>
  </si>
  <si>
    <t>学校</t>
    <rPh sb="0" eb="2">
      <t>ガッコウ</t>
    </rPh>
    <phoneticPr fontId="4"/>
  </si>
  <si>
    <t>ホテル</t>
  </si>
  <si>
    <t>病院</t>
    <rPh sb="0" eb="2">
      <t>ビョウイン</t>
    </rPh>
    <phoneticPr fontId="4"/>
  </si>
  <si>
    <t>店舗</t>
    <rPh sb="0" eb="2">
      <t>テンポ</t>
    </rPh>
    <phoneticPr fontId="4"/>
  </si>
  <si>
    <t>合計</t>
    <rPh sb="0" eb="2">
      <t>ゴウケイ</t>
    </rPh>
    <phoneticPr fontId="4"/>
  </si>
  <si>
    <t>延床面積（㎡）</t>
    <rPh sb="0" eb="4">
      <t>ノベユカメンセキ</t>
    </rPh>
    <phoneticPr fontId="4"/>
  </si>
  <si>
    <t>010：管理，補助的経済活動を行う事業所（01農業）</t>
  </si>
  <si>
    <t>011：耕種農業</t>
  </si>
  <si>
    <t>012：畜産農業</t>
  </si>
  <si>
    <t>013：農業サービス業（園芸サービス業を除く）</t>
  </si>
  <si>
    <t>014：園芸サービス業</t>
  </si>
  <si>
    <t>020：管理，補助的経済活動を行う事業所（02林業）</t>
  </si>
  <si>
    <t>021：育林業</t>
  </si>
  <si>
    <t>022：素材生産業</t>
  </si>
  <si>
    <t>023：特用林産物生産業（きのこ類の栽培を除く）</t>
  </si>
  <si>
    <t>024：林業サービス業</t>
  </si>
  <si>
    <t>029：その他の林業</t>
  </si>
  <si>
    <t>030：管理，補助的経済活動を行う事業所（03漁業）</t>
  </si>
  <si>
    <t>031：海面漁業</t>
  </si>
  <si>
    <t>032：内水面漁業</t>
  </si>
  <si>
    <t>040：管理，補助的経済活動を行う事業所（04水産養殖業）</t>
  </si>
  <si>
    <t>041：海面養殖業</t>
  </si>
  <si>
    <t>042：内水面養殖業</t>
  </si>
  <si>
    <t>050：管理，補助的経済活動を行う事業所（05鉱業，採石業，砂利採取業）</t>
  </si>
  <si>
    <t>051：金属鉱業</t>
  </si>
  <si>
    <t>052：石炭・亜炭鉱業</t>
  </si>
  <si>
    <t>053：原油・天然ガス鉱業</t>
  </si>
  <si>
    <t>054：採石業，砂・砂利・玉石採取業</t>
  </si>
  <si>
    <t xml:space="preserve">055：窯業原料用鉱物鉱業（耐火物・陶磁器・ガラス・セメント原料用に限る） </t>
  </si>
  <si>
    <t>059：その他の鉱業</t>
  </si>
  <si>
    <t>060：管理，補助的経済活動を行う事業所（06総合工事業）</t>
  </si>
  <si>
    <t>061：一般土木建築工事業</t>
  </si>
  <si>
    <t>062：土木工事業（舗装工事業を除く）</t>
  </si>
  <si>
    <t>063：舗装工事業</t>
  </si>
  <si>
    <t>064：建築工事業（木造建築工事業を除く）</t>
  </si>
  <si>
    <t>065：木造建築工事業</t>
  </si>
  <si>
    <t>066：建築リフォーム工事業</t>
  </si>
  <si>
    <t>070：管理，補助的経済活動を行う事業所（07職別工事業）</t>
  </si>
  <si>
    <t>071：大工工事業</t>
  </si>
  <si>
    <t>072：とび・土工・コンクリート工事業</t>
  </si>
  <si>
    <t>073：鉄骨・鉄筋工事業</t>
  </si>
  <si>
    <t>074：石工・れんが・タイル・ブロック工事業</t>
  </si>
  <si>
    <t>075：左官工事業</t>
  </si>
  <si>
    <t>076：板金・金物工事業</t>
  </si>
  <si>
    <t>079：その他の職別工事業</t>
  </si>
  <si>
    <t>078：床・内装工事業</t>
  </si>
  <si>
    <t>080：管理，補助的経済活動を行う事業所（08設備工事業）</t>
  </si>
  <si>
    <t>081：電気工事業</t>
  </si>
  <si>
    <t>082：電気通信・信号装置工事業</t>
  </si>
  <si>
    <t>083：管工事業（さく井工事業を除く）</t>
  </si>
  <si>
    <t>084：機械器具設置工事業</t>
  </si>
  <si>
    <t>089：その他の設備工事業</t>
  </si>
  <si>
    <t>090：管理，補助的経済活動を行う事業所（09食料品製造業）</t>
  </si>
  <si>
    <t>091：畜産食料品製造業</t>
  </si>
  <si>
    <t>092：水産食料品製造業</t>
  </si>
  <si>
    <t>093：野菜缶詰・果実缶詰・農産保存食料品製造業</t>
  </si>
  <si>
    <t>094：調味料製造業</t>
  </si>
  <si>
    <t>095：糖類製造業</t>
  </si>
  <si>
    <t>096：精穀・製粉業</t>
  </si>
  <si>
    <t>097：パン・菓子製造業</t>
  </si>
  <si>
    <t>098：動植物油脂製造業</t>
  </si>
  <si>
    <t>099：その他の食料品製造業</t>
  </si>
  <si>
    <t>100：管理，補助的経済活動を行う事業所（10飲料・たばこ・飼料製造業）</t>
  </si>
  <si>
    <t>101：清涼飲料製造業</t>
  </si>
  <si>
    <t>102：酒類製造業</t>
  </si>
  <si>
    <t>103：茶・コーヒー製造業（清涼飲料を除く）</t>
  </si>
  <si>
    <t>104：製氷業</t>
  </si>
  <si>
    <t>105：たばこ製造業</t>
  </si>
  <si>
    <t>106：飼料・有機質肥料製造業</t>
  </si>
  <si>
    <t>110：管理，補助的経済活動を行う事業所（11繊維工業）</t>
  </si>
  <si>
    <t>111：製糸業，紡績業，化学繊維・ねん糸等製造業</t>
  </si>
  <si>
    <t>112：織物業</t>
  </si>
  <si>
    <t>113：ニット生地製造業</t>
  </si>
  <si>
    <t>114：染色整理業</t>
  </si>
  <si>
    <t>115：綱・網・レース・繊維粗製品製造業</t>
  </si>
  <si>
    <t>116：外衣・シャツ製造業（和式を除く）</t>
  </si>
  <si>
    <t>117：下着類製造業</t>
  </si>
  <si>
    <t>118：和装製品・その他の衣服・繊維製身の回り品製造業</t>
  </si>
  <si>
    <t>119：その他の繊維製品製造業</t>
  </si>
  <si>
    <t>120：管理，補助的経済活動を行う事業所（12木材・木製品製造業）</t>
  </si>
  <si>
    <t>121：製材業，木製品製造業</t>
  </si>
  <si>
    <t>122：造作材・合板・建築用組立材料製造業</t>
  </si>
  <si>
    <t>123：木製容器製造業（竹，とうを含む）</t>
  </si>
  <si>
    <t>129：その他の木製品製造業（竹，とうを含む）</t>
  </si>
  <si>
    <t>130：管理，補助的経済活動を行う事業所（13家具・装備品製造業）</t>
  </si>
  <si>
    <t>131：家具製造業</t>
  </si>
  <si>
    <t>132：宗教用具製造業</t>
  </si>
  <si>
    <t>133：建具製造業</t>
  </si>
  <si>
    <t>139：その他の家具・装備品製造業</t>
  </si>
  <si>
    <t>140：管理，補助的経済活動を行う事業所（14パルプ・紙・紙加工品製造業）</t>
  </si>
  <si>
    <t>141：パルプ製造業</t>
  </si>
  <si>
    <t>142：紙製造業</t>
  </si>
  <si>
    <t>143：加工紙製造業</t>
  </si>
  <si>
    <t>144：紙製品製造業</t>
  </si>
  <si>
    <t>145：紙製容器製造業</t>
  </si>
  <si>
    <t>149：その他のパルプ・紙・紙加工品製造業</t>
  </si>
  <si>
    <t>150：管理，補助的経済活動を行う事業所（15印刷・同関連業）</t>
  </si>
  <si>
    <t>151：印刷業</t>
  </si>
  <si>
    <t>152：製版業</t>
  </si>
  <si>
    <t>153：製本業，印刷物加工業</t>
  </si>
  <si>
    <t>159：印刷関連サービス業</t>
  </si>
  <si>
    <t>160：管理，補助的経済活動を行う事業所（16化学工業）</t>
  </si>
  <si>
    <t>161：化学肥料製造業</t>
  </si>
  <si>
    <t>162：無機化学工業製品製造業</t>
  </si>
  <si>
    <t>163：有機化学工業製品製造業</t>
  </si>
  <si>
    <t>164：油脂加工製品・石けん・合成洗剤・界面活性剤・塗料製造業</t>
  </si>
  <si>
    <t>165：医薬品製造業</t>
  </si>
  <si>
    <t>166：化粧品・歯磨・その他の化粧用調整品製造業</t>
  </si>
  <si>
    <t>169：その他の化学工業</t>
  </si>
  <si>
    <t>170：管理，補助的経済活動を行う事業所（17石油製品・石炭製品製造業）</t>
  </si>
  <si>
    <t>171：石油精製業</t>
  </si>
  <si>
    <t>172：潤滑油・グリース製造業（石油精製業によらないもの）</t>
  </si>
  <si>
    <t>173：コークス製造業</t>
  </si>
  <si>
    <t>174：舗装材料製造業</t>
  </si>
  <si>
    <t>179：その他の石油製品・石炭製品製造業</t>
  </si>
  <si>
    <t>180：管理，補助的経済活動を行う事業所（18プラスチック製品製造業）</t>
  </si>
  <si>
    <t>181：プラスチック板・棒・管・継手・異形押出製品製造業</t>
  </si>
  <si>
    <t>182：プラスチックフィルム・シート・床材・合成皮革製造業</t>
  </si>
  <si>
    <t>183：工業用プラスチック製品製造業</t>
  </si>
  <si>
    <t>184：発泡・強化プラスチック製品製造業</t>
  </si>
  <si>
    <t>185：プラスチック成形材料製造業（廃プラスチックを含む）</t>
  </si>
  <si>
    <t>189：その他のプラスチック製品製造業</t>
  </si>
  <si>
    <t>190：管理，補助的経済活動を行う事業所（19ゴム製品製造業）</t>
  </si>
  <si>
    <t>191：タイヤ・チューブ製造業</t>
  </si>
  <si>
    <t>192：ゴム製・プラスチック製履物・同附属品製造業</t>
  </si>
  <si>
    <t>193：ゴムベルト・ゴムホース・工業用ゴム製品製造業</t>
  </si>
  <si>
    <t>199：その他のゴム製品製造業</t>
  </si>
  <si>
    <t>200：管理，補助的経済活動を行う事業所（20なめし革・同製品・毛皮製造業）</t>
  </si>
  <si>
    <t>201：なめし革製造業</t>
  </si>
  <si>
    <t>202：工業用革製品製造業（手袋を除く）</t>
  </si>
  <si>
    <t>203：革製履物用材料・同附属品製造業</t>
  </si>
  <si>
    <t>204：革製履物製造業</t>
  </si>
  <si>
    <t>205：革製手袋製造業</t>
  </si>
  <si>
    <t>206：かばん製造業</t>
  </si>
  <si>
    <t>207：袋物製造業</t>
  </si>
  <si>
    <t>208：毛皮製造業</t>
  </si>
  <si>
    <t>209：その他のなめし革製品製造業</t>
  </si>
  <si>
    <t>210：管理，補助的経済活動を行う事業所（21窯業・土石製品製造業）</t>
  </si>
  <si>
    <t>211：ガラス・同製品製造業</t>
  </si>
  <si>
    <t>212：セメント・同製品製造業</t>
  </si>
  <si>
    <t>213：建設用粘土製品製造業（陶磁器製を除く）</t>
  </si>
  <si>
    <t>214：陶磁器・同関連製品製造業</t>
  </si>
  <si>
    <t>215：耐火物製造業</t>
  </si>
  <si>
    <t>216：炭素・黒鉛製品製造業</t>
  </si>
  <si>
    <t>217：研磨材・同製品製造業</t>
  </si>
  <si>
    <t>218：骨材・石工品等製造業</t>
  </si>
  <si>
    <t>219：その他の窯業・土石製品製造業</t>
  </si>
  <si>
    <t>220：管理，補助的経済活動を行う事業所（22鉄鋼業）</t>
  </si>
  <si>
    <t>221：製鉄業</t>
  </si>
  <si>
    <t>222：製鋼・製鋼圧延業</t>
  </si>
  <si>
    <t>223：製鋼を行わない鋼材製造業（表面処理鋼材を除く）</t>
  </si>
  <si>
    <t>224：表面処理鋼材製造業</t>
  </si>
  <si>
    <t>225：鉄素形材製造業</t>
  </si>
  <si>
    <t>229：その他の鉄鋼業</t>
  </si>
  <si>
    <t>230：管理，補助的経済活動を行う事業所（23非鉄金属製造業）</t>
  </si>
  <si>
    <t>231：非鉄金属第１次製錬・精製業</t>
  </si>
  <si>
    <t>232：非鉄金属第２次製錬・精製業（非鉄金属合金製造業を含む）</t>
  </si>
  <si>
    <t>233：非鉄金属・同合金圧延業（抽伸，押出しを含む）</t>
  </si>
  <si>
    <t>234：電線・ケーブル製造業</t>
  </si>
  <si>
    <t>235：非鉄金属素形材製造業</t>
  </si>
  <si>
    <t>239：その他の非鉄金属製造業</t>
  </si>
  <si>
    <t>240：管理，補助的経済活動を行う事業所（24金属製品製造業）</t>
  </si>
  <si>
    <t>241：ブリキ缶・その他のめっき板等製品製造業</t>
  </si>
  <si>
    <t>242：洋食器・刃物・手道具・金物類製造業</t>
  </si>
  <si>
    <t>243：暖房・調理等装置，配管工事用附属品製造業</t>
  </si>
  <si>
    <t>244：建設用・建築用金属製品製造業（製缶板金業を含む）</t>
  </si>
  <si>
    <t>245：金属素形材製品製造業</t>
  </si>
  <si>
    <t>246：金属被覆・彫刻業，熱処理業（ほうろう鉄器を除く）</t>
  </si>
  <si>
    <t>247：金属線製品製造業（ねじ類を除く）</t>
  </si>
  <si>
    <t>248：ボルト・ナット・リベット・小ねじ・木ねじ等製造業</t>
  </si>
  <si>
    <t>249：その他の金属製品製造業</t>
  </si>
  <si>
    <t>250：管理，補助的経済活動を行う事業所（25はん用機械器具製造業）</t>
  </si>
  <si>
    <t>251：ボイラ・原動機製造業</t>
  </si>
  <si>
    <t>252：ポンプ・圧縮機器製造業</t>
  </si>
  <si>
    <t>253：一般産業用機械・装置製造業</t>
  </si>
  <si>
    <t>259：その他のはん用機械・同部分品製造業</t>
  </si>
  <si>
    <t>260：管理，補助的経済活動を行う事業所（26生産用機械器具製造業）</t>
  </si>
  <si>
    <t>261：農業用機械製造業（農業用器具を除く）</t>
  </si>
  <si>
    <t>262：建設機械・鉱山機械製造業</t>
  </si>
  <si>
    <t>263：繊維機械製造業</t>
  </si>
  <si>
    <t>264：生活関連産業用機械製造業</t>
  </si>
  <si>
    <t>265：基礎素材産業用機械製造業</t>
  </si>
  <si>
    <t>266：金属加工機械製造業</t>
  </si>
  <si>
    <t>267：半導体・フラットパネルディスプレイ製造装置製造業</t>
  </si>
  <si>
    <t>269：その他の生産用機械・同部分品製造業</t>
  </si>
  <si>
    <t>270：管理，補助的経済活動を行う事業所（27業務用機械器具製造業）</t>
  </si>
  <si>
    <t>271：事務用機械器具製造業</t>
  </si>
  <si>
    <t>272：サービス用・娯楽用機械器具製造業</t>
  </si>
  <si>
    <t>273：計量器・測定器・分析機器・試験機・測量機械器具・理化学機械器具製造業</t>
  </si>
  <si>
    <t>274：医療用機械器具・医療用品製造業</t>
  </si>
  <si>
    <t>275：光学機械器具・レンズ製造業</t>
  </si>
  <si>
    <t>276：武器製造業</t>
  </si>
  <si>
    <t>280：管理，補助的経済活動を行う事業所（28電子部品・デバイス・電子回路製造業）</t>
  </si>
  <si>
    <t>281：電子デバイス製造業</t>
  </si>
  <si>
    <t>282：電子部品製造業</t>
  </si>
  <si>
    <t>283：記録メディア製造業</t>
  </si>
  <si>
    <t>284：電子回路製造業</t>
  </si>
  <si>
    <t>285：ユニット部品製造業</t>
  </si>
  <si>
    <t>289：その他の電子部品・デバイス・電子回路製造業</t>
  </si>
  <si>
    <t>290：管理，補助的経済活動を行う事業所（29電気機械器具製造業）</t>
  </si>
  <si>
    <t>291：発電用・送電用・配電用電気機械器具製造業</t>
  </si>
  <si>
    <t>292：産業用電気機械器具製造業</t>
  </si>
  <si>
    <t>293：民生用電気機械器具製造業</t>
  </si>
  <si>
    <t>294：電球・電気照明器具製造業</t>
  </si>
  <si>
    <t>295：電池製造業</t>
  </si>
  <si>
    <t>296：電子応用装置製造業</t>
  </si>
  <si>
    <t>297：電気計測器製造業</t>
  </si>
  <si>
    <t>299：その他の電気機械器具製造業</t>
  </si>
  <si>
    <t>300：管理，補助的経済活動を行う事業所（30情報通信機械器具製造業）</t>
  </si>
  <si>
    <t>301：通信機械器具・同関連機械器具製造業</t>
  </si>
  <si>
    <t>302：映像・音響機械器具製造業</t>
  </si>
  <si>
    <t>303：電子計算機・同附属装置製造業</t>
  </si>
  <si>
    <t>310：管理，補助的経済活動を行う事業所（31輸送用機械器具製造業）</t>
  </si>
  <si>
    <t>311：自動車・同附属品製造業</t>
  </si>
  <si>
    <t>312：鉄道車両・同部分品製造業</t>
  </si>
  <si>
    <t>313：船舶製造・修理業，舶用機関製造業</t>
  </si>
  <si>
    <t>314：航空機・同附属品製造業</t>
  </si>
  <si>
    <t>315：産業用運搬車両・同部分品・附属品製造業</t>
  </si>
  <si>
    <t>319：その他の輸送用機械器具製造業</t>
  </si>
  <si>
    <t>320：管理，補助的経済活動を行う事業所（32その他の製造業）</t>
  </si>
  <si>
    <t>321：貴金属・宝石製品製造業</t>
  </si>
  <si>
    <t>322：装身具・装飾品・ボタン・同関連品製造業（貴金属・宝石製を除く）</t>
  </si>
  <si>
    <t>323：時計・同部分品製造業</t>
  </si>
  <si>
    <t>324：楽器製造業</t>
  </si>
  <si>
    <t>325：がん具・運動用具製造業</t>
  </si>
  <si>
    <t>326：ペン・鉛筆・絵画用品・その他の事務用品製造業</t>
  </si>
  <si>
    <t>327：漆器製造業</t>
  </si>
  <si>
    <t>328：畳等生活雑貨製品製造業</t>
  </si>
  <si>
    <t>329：他に分類されない製造業</t>
  </si>
  <si>
    <t>330：管理，補助的経済活動を行う事業所（33電気業）</t>
  </si>
  <si>
    <t>331：電気業</t>
  </si>
  <si>
    <t>340：管理，補助的経済活動を行う事業所（34ガス業）</t>
  </si>
  <si>
    <t>341：ガス業</t>
  </si>
  <si>
    <t>350：管理，補助的経済活動を行う事業所（35熱供給業）</t>
  </si>
  <si>
    <t>351：熱供給業</t>
  </si>
  <si>
    <t>360：管理，補助的経済活動を行う事業所（36水道業）</t>
  </si>
  <si>
    <t>361：上水道業</t>
  </si>
  <si>
    <t>362：工業用水道業</t>
  </si>
  <si>
    <t>363：下水道業</t>
  </si>
  <si>
    <t>370：管理，補助的経済活動を行う事業所（37通信業）</t>
  </si>
  <si>
    <t>371：固定電気通信業</t>
  </si>
  <si>
    <t>372：移動電気通信業</t>
  </si>
  <si>
    <t>373：電気通信に附帯するサービス業</t>
  </si>
  <si>
    <t>380：管理，補助的経済活動を行う事業所（38放送業）</t>
  </si>
  <si>
    <t>381：公共放送業（有線放送業を除く）</t>
  </si>
  <si>
    <t>382：民間放送業（有線放送業を除く）</t>
  </si>
  <si>
    <t>383：有線放送業</t>
  </si>
  <si>
    <t>390：管理，補助的経済活動を行う事業所（39情報サービス業）</t>
  </si>
  <si>
    <t>391：ソフトウェア業</t>
  </si>
  <si>
    <t>392：情報処理・提供サービス業</t>
  </si>
  <si>
    <t>400：管理，補助的経済活動を行う事業所（40インターネット附随サービス業）</t>
  </si>
  <si>
    <t>401：インターネット附随サービス業</t>
  </si>
  <si>
    <t>410：管理，補助的経済活動を行う事業所（41映像・音声・文字情報制作業）</t>
  </si>
  <si>
    <t>411：映像情報制作・配給業</t>
  </si>
  <si>
    <t>412：音声情報制作業</t>
  </si>
  <si>
    <t>413：新聞業</t>
  </si>
  <si>
    <t>414：出版業</t>
  </si>
  <si>
    <t>415：広告制作業</t>
  </si>
  <si>
    <t>416：映像・音声・文字情報制作に附帯するサービス業</t>
  </si>
  <si>
    <t>420：管理，補助的経済活動を行う事業所（42鉄道業）</t>
  </si>
  <si>
    <t>421：鉄道業</t>
  </si>
  <si>
    <t>430：管理，補助的経済活動を行う事業所（43道路旅客運送業）</t>
  </si>
  <si>
    <t>431：一般乗合旅客自動車運送業</t>
  </si>
  <si>
    <t>432：一般乗用旅客自動車運送業</t>
  </si>
  <si>
    <t>433：一般貸切旅客自動車運送業</t>
  </si>
  <si>
    <t>439：その他の道路旅客運送業</t>
  </si>
  <si>
    <t>440：管理，補助的経済活動を行う事業所（44道路貨物運送業）</t>
  </si>
  <si>
    <t>441：一般貨物自動車運送業</t>
  </si>
  <si>
    <t>442：特定貨物自動車運送業</t>
  </si>
  <si>
    <t>443：貨物軽自動車運送業</t>
  </si>
  <si>
    <t>444：集配利用運送業</t>
  </si>
  <si>
    <t>449：その他の道路貨物運送業</t>
  </si>
  <si>
    <t>450：管理，補助的経済活動を行う事業所（45水運業）</t>
  </si>
  <si>
    <t>451：外航海運業</t>
  </si>
  <si>
    <t>452：沿海海運業</t>
  </si>
  <si>
    <t>453：内陸水運業</t>
  </si>
  <si>
    <t>454：船舶貸渡業</t>
  </si>
  <si>
    <t>460：管理，補助的経済活動を行う事業所（46航空運輸業）</t>
  </si>
  <si>
    <t>461：航空運送業</t>
  </si>
  <si>
    <t>462：航空機使用業（航空運送業を除く）</t>
  </si>
  <si>
    <t>470：管理，補助的経済活動を行う事業所（47倉庫業）</t>
  </si>
  <si>
    <t>471：倉庫業（冷蔵倉庫業を除く）</t>
  </si>
  <si>
    <t>472：冷蔵倉庫業</t>
  </si>
  <si>
    <t>480：管理，補助的経済活動を行う事業所（48運輸に附帯するサービス業）</t>
  </si>
  <si>
    <t>481：港湾運送業</t>
  </si>
  <si>
    <t>482：貨物運送取扱業（集配利用運送業を除く）</t>
  </si>
  <si>
    <t>483：運送代理店</t>
  </si>
  <si>
    <t>484：こん包業</t>
  </si>
  <si>
    <t>485：運輸施設提供業</t>
  </si>
  <si>
    <t>489：その他の運輸に附帯するサービス業</t>
  </si>
  <si>
    <t>490：管理，補助的経済活動を行う事業所（49郵便業）</t>
  </si>
  <si>
    <t>491：郵便業（信書便事業を含む）</t>
  </si>
  <si>
    <t>500：管理，補助的経済活動を行う事業所（50各種商品卸売業）</t>
  </si>
  <si>
    <t>501：各種商品卸売業</t>
  </si>
  <si>
    <t>510：管理，補助的経済活動を行う事業所（51繊維・衣服等卸売業）</t>
  </si>
  <si>
    <t>511：繊維品卸売業（衣服，身の回り品を除く）</t>
  </si>
  <si>
    <t>512：衣服卸売業</t>
  </si>
  <si>
    <t>513：身の回り品卸売業</t>
  </si>
  <si>
    <t>520：管理，補助的経済活動を行う事業所（52飲食料品卸売業）</t>
  </si>
  <si>
    <t>521：農畜産物・水産物卸売業</t>
  </si>
  <si>
    <t>522：食料・飲料卸売業</t>
  </si>
  <si>
    <t>530：管理，補助的経済活動を行う事業所（53建築材料，鉱物・金属材料等卸売業）</t>
  </si>
  <si>
    <t>531：建築材料卸売業</t>
  </si>
  <si>
    <t>532：化学製品卸売業</t>
  </si>
  <si>
    <t>533：石油・鉱物卸売業</t>
  </si>
  <si>
    <t>534：鉄鋼製品卸売業</t>
  </si>
  <si>
    <t>535：非鉄金属卸売業</t>
  </si>
  <si>
    <t>536：再生資源卸売業</t>
  </si>
  <si>
    <t>540：管理，補助的経済活動を行う事業所（54機械器具卸売業）</t>
  </si>
  <si>
    <t>541：産業機械器具卸売業</t>
  </si>
  <si>
    <t>542：自動車卸売業</t>
  </si>
  <si>
    <t>543：電気機械器具卸売業</t>
  </si>
  <si>
    <t>549：その他の機械器具卸売業</t>
  </si>
  <si>
    <t>550：管理，補助的経済活動を行う事業所（55その他の卸売業）</t>
  </si>
  <si>
    <t>551：家具・建具・じゅう器等卸売業</t>
  </si>
  <si>
    <t>552：医薬品・化粧品等卸売業</t>
  </si>
  <si>
    <t>553：紙・紙製品卸売業</t>
  </si>
  <si>
    <t>559：他に分類されない卸売業</t>
  </si>
  <si>
    <t>560：管理，補助的経済活動を行う事業所（56各種商品小売業）</t>
  </si>
  <si>
    <t>561：百貨店，総合スーパー</t>
  </si>
  <si>
    <t>569：その他の各種商品小売業（従業者が常時50人未満のもの）</t>
  </si>
  <si>
    <t>570：管理，補助的経済活動を行う事業所（57織物・衣服・身の回り品小売業）</t>
  </si>
  <si>
    <t>571：呉服・服地・寝具小売業</t>
  </si>
  <si>
    <t>572：男子服小売業</t>
  </si>
  <si>
    <t>573：婦人・子供服小売業</t>
  </si>
  <si>
    <t>574：靴・履物小売業</t>
  </si>
  <si>
    <t>579：その他の織物・衣服・身の回り品小売業</t>
  </si>
  <si>
    <t>580：管理，補助的経済活動を行う事業所（58飲食料品小売業）</t>
  </si>
  <si>
    <t>581：各種食料品小売業</t>
  </si>
  <si>
    <t>582：野菜・果実小売業</t>
  </si>
  <si>
    <t>583：食肉小売業</t>
  </si>
  <si>
    <t>584：鮮魚小売業</t>
  </si>
  <si>
    <t>585：酒小売業</t>
  </si>
  <si>
    <t>586：菓子・パン小売業</t>
  </si>
  <si>
    <t>589：その他の飲食料品小売業</t>
  </si>
  <si>
    <t>590：管理，補助的経済活動を行う事業所（59機械器具小売業）</t>
  </si>
  <si>
    <t>591：自動車小売業</t>
  </si>
  <si>
    <t>592：自転車小売業</t>
  </si>
  <si>
    <t>593：機械器具小売業（自動車，自転車を除く）</t>
  </si>
  <si>
    <t>600：管理，補助的経済活動を行う事業所（60その他の小売業）</t>
  </si>
  <si>
    <t>601：家具・建具・畳小売業</t>
  </si>
  <si>
    <t>602：じゅう器小売業</t>
  </si>
  <si>
    <t>603：医薬品・化粧品小売業</t>
  </si>
  <si>
    <t>604：農耕用品小売業</t>
  </si>
  <si>
    <t>605：燃料小売業</t>
  </si>
  <si>
    <t>606：書籍・文房具小売業</t>
  </si>
  <si>
    <t>607：スポーツ用品・がん具・娯楽用品・楽器小売業</t>
  </si>
  <si>
    <t>608：写真機・時計・眼鏡小売業</t>
  </si>
  <si>
    <t>609：他に分類されない小売業</t>
  </si>
  <si>
    <t>610：管理，補助的経済活動を行う事業所（61無店舗小売業）</t>
  </si>
  <si>
    <t>611：通信販売・訪問販売小売業</t>
  </si>
  <si>
    <t>612：自動販売機による小売業</t>
  </si>
  <si>
    <t>619：その他の無店舗小売業</t>
  </si>
  <si>
    <t>620：管理，補助的経済活動を行う事業所（62銀行業）</t>
  </si>
  <si>
    <t>621：中央銀行</t>
  </si>
  <si>
    <t>622：銀行（中央銀行を除く）</t>
  </si>
  <si>
    <t>630：管理，補助的経済活動を行う事業所（63協同組織金融業）</t>
  </si>
  <si>
    <t>631：中小企業等金融業</t>
  </si>
  <si>
    <t>632：農林水産金融業</t>
  </si>
  <si>
    <t>640：管理，補助的経済活動を行う事業所（64貸金業，クレジットカード業等非預金信用機関）</t>
  </si>
  <si>
    <t>641：貸金業</t>
  </si>
  <si>
    <t>642：質屋</t>
  </si>
  <si>
    <t>643：クレジットカード業，割賦金融業</t>
  </si>
  <si>
    <t>649：その他の非預金信用機関</t>
  </si>
  <si>
    <t>650：管理，補助的経済活動を行う事業所（65金融商品取引業，商品先物取引業）</t>
  </si>
  <si>
    <t>651：金融商品取引業</t>
  </si>
  <si>
    <t>652：商品先物取引業，商品投資顧問業</t>
  </si>
  <si>
    <t>660：管理，補助的経済活動を行う事業所（66補助的金融業等）</t>
  </si>
  <si>
    <t>661：補助的金融業，金融附帯業</t>
  </si>
  <si>
    <t>662：信託業</t>
  </si>
  <si>
    <t>663：金融代理業</t>
  </si>
  <si>
    <t>670：管理，補助的経済活動を行う事業所（67保険業）</t>
  </si>
  <si>
    <t>671：生命保険業</t>
  </si>
  <si>
    <t>672：損害保険業</t>
  </si>
  <si>
    <t>673：共済事業，少額短期保険業</t>
  </si>
  <si>
    <t>674：保険媒介代理業</t>
  </si>
  <si>
    <t>675：保険サービス業</t>
  </si>
  <si>
    <t>680：管理，補助的経済活動を行う事業所（68不動産取引業）</t>
  </si>
  <si>
    <t>681：建物売買業，土地売買業</t>
  </si>
  <si>
    <t>682：不動産代理業・仲介業</t>
  </si>
  <si>
    <t>690：管理，補助的経済活動を行う事業所（69不動産賃貸業・管理業）</t>
  </si>
  <si>
    <t>691：不動産賃貸業（貸家業，貸間業を除く）</t>
  </si>
  <si>
    <t>692：貸家業，貸間業</t>
  </si>
  <si>
    <t>693：駐車場業</t>
  </si>
  <si>
    <t>694：不動産管理業</t>
  </si>
  <si>
    <t>700：管理，補助的経済活動を行う事業所（70物品賃貸業）</t>
  </si>
  <si>
    <t>701：各種物品賃貸業</t>
  </si>
  <si>
    <t>702：産業用機械器具賃貸業</t>
  </si>
  <si>
    <t>703：事務用機械器具賃貸業</t>
  </si>
  <si>
    <t>704：自動車賃貸業</t>
  </si>
  <si>
    <t>705：スポーツ・娯楽用品賃貸業</t>
  </si>
  <si>
    <t>709：その他の物品賃貸業</t>
  </si>
  <si>
    <t>710：管理，補助的経済活動を行う事業所（71学術・開発研究機関）</t>
  </si>
  <si>
    <t>711：自然科学研究所</t>
  </si>
  <si>
    <t>712：人文・社会科学研究所</t>
  </si>
  <si>
    <t>720：管理，補助的経済活動を行う事業所（72専門サービス業）</t>
  </si>
  <si>
    <t>721：法律事務所，特許事務所</t>
  </si>
  <si>
    <t>722：公証人役場，司法書士事務所，土地家屋調査士事務所</t>
  </si>
  <si>
    <t>723：行政書士事務所</t>
  </si>
  <si>
    <t>724：公認会計士事務所，税理士事務所</t>
  </si>
  <si>
    <t>725：社会保険労務士事務所</t>
  </si>
  <si>
    <t>726：デザイン業</t>
  </si>
  <si>
    <t>727：著述・芸術家業</t>
  </si>
  <si>
    <t>728：経営コンサルタント業，純粋持株会社</t>
  </si>
  <si>
    <t>729：その他の専門サービス業</t>
  </si>
  <si>
    <t>730：管理，補助的経済活動を行う事業所（73広告業）</t>
  </si>
  <si>
    <t>731：広告業</t>
  </si>
  <si>
    <t>740：管理，補助的経済活動を行う事業所（74技術サービス業）</t>
  </si>
  <si>
    <t>741：獣医業</t>
  </si>
  <si>
    <t>742：土木建築サービス業</t>
  </si>
  <si>
    <t>743：機械設計業</t>
  </si>
  <si>
    <t>744：商品・非破壊検査業</t>
  </si>
  <si>
    <t>745：計量証明業</t>
  </si>
  <si>
    <t>746：写真業</t>
  </si>
  <si>
    <t>749：その他の技術サービス業</t>
  </si>
  <si>
    <t>750：管理，補助的経済活動を行う事業所（75宿泊業）</t>
  </si>
  <si>
    <t>751：旅館，ホテル</t>
  </si>
  <si>
    <t>752：簡易宿所</t>
  </si>
  <si>
    <t>753：下宿業</t>
  </si>
  <si>
    <t>759：その他の宿泊業</t>
  </si>
  <si>
    <t>760：管理，補助的経済活動を行う事業所（76飲食店）</t>
  </si>
  <si>
    <t>761：食堂，レストラン（専門料理店を除く）</t>
  </si>
  <si>
    <t>762：専門料理店</t>
  </si>
  <si>
    <t>763：そば・うどん店</t>
  </si>
  <si>
    <t>764：すし店</t>
  </si>
  <si>
    <t>765：酒場，ビヤホール</t>
  </si>
  <si>
    <t>766：バー，キャバレー，ナイトクラブ</t>
  </si>
  <si>
    <t>767：喫茶店</t>
  </si>
  <si>
    <t>769：その他の飲食店</t>
  </si>
  <si>
    <t>770：管理，補助的経済活動を行う事業所（77持ち帰り・配達飲食サービス業）</t>
  </si>
  <si>
    <t>771：持ち帰り飲食サービス業</t>
  </si>
  <si>
    <t>772：配達飲食サービス業</t>
  </si>
  <si>
    <t>780：管理，補助的経済活動を行う事業所（78洗濯・理容・美容・浴場業）</t>
  </si>
  <si>
    <t>781：洗濯業</t>
  </si>
  <si>
    <t>782：理容業</t>
  </si>
  <si>
    <t>783：美容業</t>
  </si>
  <si>
    <t>784：一般公衆浴場業</t>
  </si>
  <si>
    <t>785：その他の公衆浴場業</t>
  </si>
  <si>
    <t>789：その他の洗濯・理容・美容・浴場業</t>
  </si>
  <si>
    <t>790：管理，補助的経済活動を行う事業所（79その他の生活関連サービス業）</t>
  </si>
  <si>
    <t>791：旅行業</t>
  </si>
  <si>
    <t>792：家事サービス業</t>
  </si>
  <si>
    <t>793：衣服裁縫修理業</t>
  </si>
  <si>
    <t>794：物品預り業</t>
  </si>
  <si>
    <t>795：火葬・墓地管理業</t>
  </si>
  <si>
    <t>796：冠婚葬祭業</t>
  </si>
  <si>
    <t>799：他に分類されない生活関連サービス業</t>
  </si>
  <si>
    <t>800：管理，補助的経済活動を行う事業所（80娯楽業）</t>
  </si>
  <si>
    <t>801：映画館</t>
  </si>
  <si>
    <t>802：興行場（別掲を除く），興行団</t>
  </si>
  <si>
    <t>803：競輪・競馬等の競走場，競技団</t>
  </si>
  <si>
    <t>804：スポーツ施設提供業</t>
  </si>
  <si>
    <t>805：公園，遊園地</t>
  </si>
  <si>
    <t>806：遊戯場</t>
  </si>
  <si>
    <t>809：その他の娯楽業</t>
  </si>
  <si>
    <t>810：管理，補助的経済活動を行う事業所（81学校教育）</t>
  </si>
  <si>
    <t>811：幼稚園</t>
  </si>
  <si>
    <t>812：小学校</t>
  </si>
  <si>
    <t>813：中学校</t>
  </si>
  <si>
    <t>814：高等学校，中等教育学校</t>
  </si>
  <si>
    <t>815：特別支援学校</t>
  </si>
  <si>
    <t>816：高等教育機関</t>
  </si>
  <si>
    <t>817：専修学校，各種学校</t>
  </si>
  <si>
    <t>818：学校教育支援機関</t>
  </si>
  <si>
    <t>819：幼保連携型認定こども園</t>
  </si>
  <si>
    <t>820：管理，補助的経済活動を行う事業所（82その他の教育，学習支援業）</t>
  </si>
  <si>
    <t>821：社会教育</t>
  </si>
  <si>
    <t>822：職業・教育支援施設</t>
  </si>
  <si>
    <t>823：学習塾</t>
  </si>
  <si>
    <t>824：教養・技能教授業</t>
  </si>
  <si>
    <t>829：他に分類されない教育，学習支援業</t>
  </si>
  <si>
    <t>830：管理，補助的経済活動を行う事業所（83医療業）</t>
  </si>
  <si>
    <t>831：病院</t>
  </si>
  <si>
    <t>832：一般診療所</t>
  </si>
  <si>
    <t>833：歯科診療所</t>
  </si>
  <si>
    <t>834：助産・看護業</t>
  </si>
  <si>
    <t>835：療術業</t>
  </si>
  <si>
    <t>836：医療に附帯するサービス業</t>
  </si>
  <si>
    <t>840：管理，補助的経済活動を行う事業所（84保健衛生）</t>
  </si>
  <si>
    <t>841：保健所</t>
  </si>
  <si>
    <t>842：健康相談施設</t>
  </si>
  <si>
    <t>849：その他の保健衛生</t>
  </si>
  <si>
    <t>850：管理，補助的経済活動を行う事業所（85社会保険・社会福祉・介護事業）</t>
  </si>
  <si>
    <t>851：社会保険事業団体</t>
  </si>
  <si>
    <t>852：福祉事務所</t>
  </si>
  <si>
    <t>853：児童福祉事業</t>
  </si>
  <si>
    <t>854：老人福祉・介護事業</t>
  </si>
  <si>
    <t>855：障害者福祉事業</t>
  </si>
  <si>
    <t>859：その他の社会保険・社会福祉・介護事業</t>
  </si>
  <si>
    <t>860：管理，補助的経済活動を行う事業所（86郵便局）</t>
  </si>
  <si>
    <t>861：郵便局</t>
  </si>
  <si>
    <t>862：郵便局受託業</t>
  </si>
  <si>
    <t>870：管理，補助的経済活動を行う事業所（87協同組合）</t>
  </si>
  <si>
    <t>871：農林水産業協同組合（他に分類されないもの）</t>
  </si>
  <si>
    <t>872：事業協同組合（他に分類されないもの）</t>
  </si>
  <si>
    <t>880：管理，補助的経済活動を行う事業所（88廃棄物処理業）</t>
  </si>
  <si>
    <t>881：一般廃棄物処理業</t>
  </si>
  <si>
    <t>882：産業廃棄物処理業</t>
  </si>
  <si>
    <t>889：その他の廃棄物処理業</t>
  </si>
  <si>
    <t>890：管理，補助的経済活動を行う事業所（89自動車整備業）</t>
  </si>
  <si>
    <t>891：自動車整備業</t>
  </si>
  <si>
    <t>900：管理，補助的経済活動を行う事業所（90機械等修理業）</t>
  </si>
  <si>
    <t>901：機械修理業（電気機械器具を除く）</t>
  </si>
  <si>
    <t>902：電気機械器具修理業</t>
  </si>
  <si>
    <t>903：表具業</t>
  </si>
  <si>
    <t>909：その他の修理業</t>
  </si>
  <si>
    <t>910：管理，補助的経済活動を行う事業所（91職業紹介・労働者派遣業）</t>
  </si>
  <si>
    <t>911：職業紹介業</t>
  </si>
  <si>
    <t>912：労働者派遣業</t>
  </si>
  <si>
    <t>920：管理，補助的経済活動を行う事業所（92その他の事業サービス業）</t>
  </si>
  <si>
    <t>921：速記・ワープロ入力・複写業</t>
  </si>
  <si>
    <t>922：建物サービス業</t>
  </si>
  <si>
    <t>923：警備業</t>
  </si>
  <si>
    <t>929：他に分類されない事業サービス業</t>
  </si>
  <si>
    <t>931：経済団体</t>
  </si>
  <si>
    <t>932：労働団体</t>
  </si>
  <si>
    <t>933：学術・文化団体</t>
  </si>
  <si>
    <t>934：政治団体</t>
  </si>
  <si>
    <t>939：他に分類されない非営利的団体</t>
  </si>
  <si>
    <t>941：神道系宗教</t>
  </si>
  <si>
    <t>942：仏教系宗教</t>
  </si>
  <si>
    <t>943：キリスト教系宗教</t>
  </si>
  <si>
    <t>949：その他の宗教</t>
  </si>
  <si>
    <t>950：管理，補助的経済活動を行う事業所（95その他のサービス業）</t>
  </si>
  <si>
    <t>951：集会場</t>
  </si>
  <si>
    <t>952：と畜場</t>
  </si>
  <si>
    <t>959：他に分類されないサービス業</t>
  </si>
  <si>
    <t>961：外国公館</t>
  </si>
  <si>
    <t>969：その他の外国公務</t>
  </si>
  <si>
    <t>971：立法機関</t>
  </si>
  <si>
    <t>972：司法機関</t>
  </si>
  <si>
    <t>973：行政機関</t>
  </si>
  <si>
    <t>981：都道府県機関</t>
  </si>
  <si>
    <t>982：市町村機関</t>
  </si>
  <si>
    <t>999：分類不能の産業</t>
  </si>
  <si>
    <t>敷地境界の識別方法</t>
    <rPh sb="0" eb="2">
      <t>シキチ</t>
    </rPh>
    <rPh sb="2" eb="4">
      <t>キョウカイ</t>
    </rPh>
    <rPh sb="5" eb="7">
      <t>シキベツ</t>
    </rPh>
    <rPh sb="7" eb="9">
      <t>ホウホウ</t>
    </rPh>
    <phoneticPr fontId="4"/>
  </si>
  <si>
    <t>排出源の特定方法</t>
    <rPh sb="0" eb="3">
      <t>ハイシュツゲン</t>
    </rPh>
    <rPh sb="4" eb="6">
      <t>トクテイ</t>
    </rPh>
    <rPh sb="6" eb="8">
      <t>ホウホウ</t>
    </rPh>
    <phoneticPr fontId="4"/>
  </si>
  <si>
    <t>変更の概要</t>
    <rPh sb="0" eb="2">
      <t>ヘンコウ</t>
    </rPh>
    <rPh sb="3" eb="5">
      <t>ガイヨウ</t>
    </rPh>
    <phoneticPr fontId="4"/>
  </si>
  <si>
    <t>排出源</t>
    <rPh sb="0" eb="3">
      <t>ハイシュツゲン</t>
    </rPh>
    <phoneticPr fontId="4"/>
  </si>
  <si>
    <t>供給形態</t>
    <rPh sb="0" eb="2">
      <t>キョウキュウ</t>
    </rPh>
    <rPh sb="2" eb="4">
      <t>ケイタイ</t>
    </rPh>
    <phoneticPr fontId="4"/>
  </si>
  <si>
    <t>供給先</t>
    <rPh sb="0" eb="3">
      <t>キョウキュウサキ</t>
    </rPh>
    <phoneticPr fontId="4"/>
  </si>
  <si>
    <t xml:space="preserve">1-2. </t>
    <phoneticPr fontId="4"/>
  </si>
  <si>
    <t>敷地境界等に関する情報</t>
  </si>
  <si>
    <t>2.</t>
    <phoneticPr fontId="2"/>
  </si>
  <si>
    <t>敷地図及び排出源</t>
    <rPh sb="0" eb="2">
      <t>シキチ</t>
    </rPh>
    <rPh sb="2" eb="3">
      <t>ズ</t>
    </rPh>
    <rPh sb="3" eb="4">
      <t>オヨ</t>
    </rPh>
    <rPh sb="5" eb="8">
      <t>ハイシュツゲン</t>
    </rPh>
    <phoneticPr fontId="4"/>
  </si>
  <si>
    <t>算定対象範囲
(バウンダリ)
外への供給</t>
    <rPh sb="0" eb="2">
      <t>サンテイ</t>
    </rPh>
    <rPh sb="2" eb="4">
      <t>タイショウ</t>
    </rPh>
    <rPh sb="4" eb="6">
      <t>ハンイ</t>
    </rPh>
    <rPh sb="15" eb="16">
      <t>ガイ</t>
    </rPh>
    <phoneticPr fontId="4"/>
  </si>
  <si>
    <t>算定責任者</t>
    <rPh sb="0" eb="2">
      <t>サンテイ</t>
    </rPh>
    <rPh sb="2" eb="5">
      <t>セキニンシャ</t>
    </rPh>
    <phoneticPr fontId="4"/>
  </si>
  <si>
    <t>氏名</t>
    <rPh sb="0" eb="2">
      <t>シメイ</t>
    </rPh>
    <phoneticPr fontId="4"/>
  </si>
  <si>
    <t>部署・役職</t>
    <rPh sb="0" eb="2">
      <t>ブショ</t>
    </rPh>
    <rPh sb="3" eb="5">
      <t>ヤクショク</t>
    </rPh>
    <phoneticPr fontId="4"/>
  </si>
  <si>
    <t>算定担当者</t>
    <rPh sb="0" eb="2">
      <t>サンテイ</t>
    </rPh>
    <rPh sb="2" eb="5">
      <t>タントウシャ</t>
    </rPh>
    <phoneticPr fontId="4"/>
  </si>
  <si>
    <t>氏名</t>
    <rPh sb="0" eb="2">
      <t>シメイ</t>
    </rPh>
    <phoneticPr fontId="6"/>
  </si>
  <si>
    <t>部署・役職</t>
    <rPh sb="0" eb="2">
      <t>ブショ</t>
    </rPh>
    <rPh sb="3" eb="5">
      <t>ヤクショク</t>
    </rPh>
    <phoneticPr fontId="6"/>
  </si>
  <si>
    <t>算定体制</t>
    <phoneticPr fontId="4"/>
  </si>
  <si>
    <t>算定体制</t>
    <phoneticPr fontId="2"/>
  </si>
  <si>
    <t>3.</t>
    <phoneticPr fontId="2"/>
  </si>
  <si>
    <t>排出源No.</t>
    <rPh sb="0" eb="2">
      <t>ハイシュツ</t>
    </rPh>
    <rPh sb="2" eb="3">
      <t>ゲン</t>
    </rPh>
    <phoneticPr fontId="4"/>
  </si>
  <si>
    <t>算定対象</t>
    <rPh sb="0" eb="2">
      <t>サンテイ</t>
    </rPh>
    <rPh sb="2" eb="4">
      <t>タイショウ</t>
    </rPh>
    <phoneticPr fontId="4"/>
  </si>
  <si>
    <t>外部
供給</t>
    <rPh sb="0" eb="2">
      <t>ガイブ</t>
    </rPh>
    <rPh sb="3" eb="5">
      <t>キョウキュウ</t>
    </rPh>
    <phoneticPr fontId="4"/>
  </si>
  <si>
    <t>備考</t>
    <rPh sb="0" eb="2">
      <t>ビコウ</t>
    </rPh>
    <phoneticPr fontId="4"/>
  </si>
  <si>
    <t>①燃料の使用</t>
  </si>
  <si>
    <t>②電気・熱の使用</t>
  </si>
  <si>
    <t>④工業プロセス</t>
    <rPh sb="1" eb="3">
      <t>コウギョウ</t>
    </rPh>
    <phoneticPr fontId="4"/>
  </si>
  <si>
    <t>○</t>
  </si>
  <si>
    <t>×</t>
  </si>
  <si>
    <t>排出源の
種類</t>
    <rPh sb="0" eb="3">
      <t>ハイシュツゲン</t>
    </rPh>
    <rPh sb="5" eb="7">
      <t>シュルイ</t>
    </rPh>
    <phoneticPr fontId="4"/>
  </si>
  <si>
    <t>③廃棄物の焼却・使用等</t>
  </si>
  <si>
    <t>排出源の種類</t>
    <rPh sb="0" eb="3">
      <t>ハイシュツゲン</t>
    </rPh>
    <rPh sb="4" eb="6">
      <t>シュルイ</t>
    </rPh>
    <phoneticPr fontId="2"/>
  </si>
  <si>
    <t>算定対象</t>
    <rPh sb="0" eb="2">
      <t>サンテイ</t>
    </rPh>
    <rPh sb="2" eb="4">
      <t>タイショウ</t>
    </rPh>
    <phoneticPr fontId="2"/>
  </si>
  <si>
    <t>対象外の理由</t>
    <rPh sb="0" eb="3">
      <t>タイショウガイ</t>
    </rPh>
    <rPh sb="4" eb="6">
      <t>リユウ</t>
    </rPh>
    <phoneticPr fontId="2"/>
  </si>
  <si>
    <t>B</t>
    <phoneticPr fontId="2"/>
  </si>
  <si>
    <t>○
(変更有)</t>
    <rPh sb="3" eb="5">
      <t>ヘンコウ</t>
    </rPh>
    <rPh sb="5" eb="6">
      <t>アリ</t>
    </rPh>
    <phoneticPr fontId="3"/>
  </si>
  <si>
    <t>少量排出源に該当するため</t>
  </si>
  <si>
    <t>実施ルールで規定された算定対象活動に含まれないため　</t>
  </si>
  <si>
    <t>A</t>
    <phoneticPr fontId="2"/>
  </si>
  <si>
    <t>C</t>
    <phoneticPr fontId="2"/>
  </si>
  <si>
    <t>1)</t>
    <phoneticPr fontId="2"/>
  </si>
  <si>
    <t>①燃料の使用に伴うCO2排出、②電気・熱の使用に伴うCO2排出、③廃棄物の焼却・使用等に伴うCO2排出、④工業プロセスに伴うCO2排出</t>
    <rPh sb="1" eb="3">
      <t>ネンリョウ</t>
    </rPh>
    <rPh sb="4" eb="6">
      <t>シヨウ</t>
    </rPh>
    <rPh sb="7" eb="8">
      <t>トモナ</t>
    </rPh>
    <rPh sb="12" eb="14">
      <t>ハイシュツ</t>
    </rPh>
    <rPh sb="16" eb="18">
      <t>デンキ</t>
    </rPh>
    <rPh sb="19" eb="20">
      <t>ネツ</t>
    </rPh>
    <rPh sb="21" eb="23">
      <t>シヨウ</t>
    </rPh>
    <rPh sb="24" eb="25">
      <t>トモナ</t>
    </rPh>
    <rPh sb="29" eb="31">
      <t>ハイシュツ</t>
    </rPh>
    <rPh sb="33" eb="36">
      <t>ハイキブツ</t>
    </rPh>
    <rPh sb="37" eb="39">
      <t>ショウキャク</t>
    </rPh>
    <rPh sb="40" eb="43">
      <t>シヨウトウ</t>
    </rPh>
    <rPh sb="44" eb="45">
      <t>トモナ</t>
    </rPh>
    <rPh sb="49" eb="51">
      <t>ハイシュツ</t>
    </rPh>
    <rPh sb="53" eb="55">
      <t>コウギョウ</t>
    </rPh>
    <rPh sb="60" eb="61">
      <t>トモナ</t>
    </rPh>
    <rPh sb="65" eb="67">
      <t>ハイシュツ</t>
    </rPh>
    <phoneticPr fontId="2"/>
  </si>
  <si>
    <t>2)</t>
    <phoneticPr fontId="2"/>
  </si>
  <si>
    <t>3)</t>
    <phoneticPr fontId="2"/>
  </si>
  <si>
    <t>4)</t>
    <phoneticPr fontId="2"/>
  </si>
  <si>
    <t>5)</t>
    <phoneticPr fontId="2"/>
  </si>
  <si>
    <t>6)</t>
    <phoneticPr fontId="2"/>
  </si>
  <si>
    <t>排出源に関する情報</t>
  </si>
  <si>
    <t>4.</t>
    <phoneticPr fontId="2"/>
  </si>
  <si>
    <t>5.</t>
    <phoneticPr fontId="2"/>
  </si>
  <si>
    <t>活動種別</t>
    <rPh sb="0" eb="2">
      <t>カツドウ</t>
    </rPh>
    <rPh sb="2" eb="4">
      <t>シュベツ</t>
    </rPh>
    <phoneticPr fontId="4"/>
  </si>
  <si>
    <t>活動量</t>
    <rPh sb="0" eb="2">
      <t>カツドウ</t>
    </rPh>
    <rPh sb="2" eb="3">
      <t>リョウ</t>
    </rPh>
    <phoneticPr fontId="4"/>
  </si>
  <si>
    <t>単位発熱量</t>
    <rPh sb="0" eb="2">
      <t>タンイ</t>
    </rPh>
    <rPh sb="2" eb="4">
      <t>ハツネツ</t>
    </rPh>
    <rPh sb="4" eb="5">
      <t>リョウ</t>
    </rPh>
    <phoneticPr fontId="4"/>
  </si>
  <si>
    <t>系統電力</t>
    <rPh sb="0" eb="2">
      <t>ケイトウ</t>
    </rPh>
    <rPh sb="2" eb="4">
      <t>デンリョク</t>
    </rPh>
    <phoneticPr fontId="2"/>
  </si>
  <si>
    <t>輸入原料炭</t>
    <rPh sb="0" eb="2">
      <t>ユニュウ</t>
    </rPh>
    <phoneticPr fontId="2"/>
  </si>
  <si>
    <t>国産一般炭</t>
    <rPh sb="0" eb="2">
      <t>コクサン</t>
    </rPh>
    <phoneticPr fontId="2"/>
  </si>
  <si>
    <t>輸入一般炭</t>
    <rPh sb="0" eb="2">
      <t>ユニュウ</t>
    </rPh>
    <rPh sb="2" eb="4">
      <t>イッパン</t>
    </rPh>
    <rPh sb="4" eb="5">
      <t>スミ</t>
    </rPh>
    <phoneticPr fontId="2"/>
  </si>
  <si>
    <t>輸入無煙炭</t>
    <rPh sb="0" eb="2">
      <t>ユニュウ</t>
    </rPh>
    <phoneticPr fontId="2"/>
  </si>
  <si>
    <t>コークス</t>
  </si>
  <si>
    <t>原油</t>
  </si>
  <si>
    <t>ガソリン</t>
  </si>
  <si>
    <t>ナフサ</t>
  </si>
  <si>
    <t>ジェット燃料</t>
  </si>
  <si>
    <t>灯油</t>
  </si>
  <si>
    <t>軽油</t>
  </si>
  <si>
    <t>A重油</t>
  </si>
  <si>
    <t>B重油</t>
  </si>
  <si>
    <t>C重油</t>
  </si>
  <si>
    <t>潤滑油</t>
    <rPh sb="0" eb="3">
      <t>ジュンカツユ</t>
    </rPh>
    <phoneticPr fontId="2"/>
  </si>
  <si>
    <t>オイルコークス</t>
  </si>
  <si>
    <t>LPG</t>
  </si>
  <si>
    <t>天然ガス</t>
  </si>
  <si>
    <t>LNG</t>
  </si>
  <si>
    <t>都市ガス</t>
  </si>
  <si>
    <t>コールタール</t>
  </si>
  <si>
    <t>アスファルト</t>
  </si>
  <si>
    <t>NGL・コンデンセート</t>
  </si>
  <si>
    <t>製油所ガス</t>
    <rPh sb="0" eb="3">
      <t>セイユジョ</t>
    </rPh>
    <phoneticPr fontId="2"/>
  </si>
  <si>
    <t>コークス炉ガス</t>
  </si>
  <si>
    <t>高炉ガス</t>
  </si>
  <si>
    <t>転炉ガス</t>
  </si>
  <si>
    <t>産業用蒸気</t>
  </si>
  <si>
    <t>温水</t>
  </si>
  <si>
    <t>冷水</t>
  </si>
  <si>
    <t>蒸気（産業用以外）</t>
  </si>
  <si>
    <t>所内消費電力</t>
    <rPh sb="0" eb="2">
      <t>ショナイ</t>
    </rPh>
    <rPh sb="2" eb="4">
      <t>ショウヒ</t>
    </rPh>
    <rPh sb="4" eb="6">
      <t>デンリョク</t>
    </rPh>
    <phoneticPr fontId="2"/>
  </si>
  <si>
    <t>外部供給電力</t>
    <rPh sb="0" eb="2">
      <t>ガイブ</t>
    </rPh>
    <rPh sb="2" eb="4">
      <t>キョウキュウ</t>
    </rPh>
    <rPh sb="4" eb="6">
      <t>デンリョク</t>
    </rPh>
    <phoneticPr fontId="2"/>
  </si>
  <si>
    <t>所内消費熱</t>
    <rPh sb="0" eb="2">
      <t>ショナイ</t>
    </rPh>
    <rPh sb="2" eb="5">
      <t>ショウヒネツ</t>
    </rPh>
    <phoneticPr fontId="2"/>
  </si>
  <si>
    <t>外部供給熱</t>
    <rPh sb="0" eb="2">
      <t>ガイブ</t>
    </rPh>
    <rPh sb="2" eb="4">
      <t>キョウキュウ</t>
    </rPh>
    <rPh sb="4" eb="5">
      <t>ネツ</t>
    </rPh>
    <phoneticPr fontId="2"/>
  </si>
  <si>
    <t>①廃油</t>
    <rPh sb="1" eb="3">
      <t>ハイユ</t>
    </rPh>
    <phoneticPr fontId="2"/>
  </si>
  <si>
    <t>②廃合成繊維</t>
    <rPh sb="1" eb="2">
      <t>ハイ</t>
    </rPh>
    <rPh sb="2" eb="4">
      <t>ゴウセイ</t>
    </rPh>
    <rPh sb="4" eb="6">
      <t>センイ</t>
    </rPh>
    <phoneticPr fontId="2"/>
  </si>
  <si>
    <t>③廃ゴムタイヤ</t>
    <rPh sb="1" eb="2">
      <t>ハイ</t>
    </rPh>
    <phoneticPr fontId="2"/>
  </si>
  <si>
    <t>④　②③以外の廃プラスチック類（産業廃棄物）</t>
    <rPh sb="4" eb="6">
      <t>イガイ</t>
    </rPh>
    <rPh sb="7" eb="8">
      <t>ハイ</t>
    </rPh>
    <rPh sb="14" eb="15">
      <t>ルイ</t>
    </rPh>
    <rPh sb="16" eb="18">
      <t>サンギョウ</t>
    </rPh>
    <rPh sb="18" eb="21">
      <t>ハイキブツ</t>
    </rPh>
    <phoneticPr fontId="2"/>
  </si>
  <si>
    <t>⑤　②③④以外の廃プラスチック類（一般廃棄物）</t>
    <rPh sb="5" eb="7">
      <t>イガイ</t>
    </rPh>
    <rPh sb="8" eb="9">
      <t>ハイ</t>
    </rPh>
    <rPh sb="15" eb="16">
      <t>ルイ</t>
    </rPh>
    <rPh sb="17" eb="19">
      <t>イッパン</t>
    </rPh>
    <rPh sb="19" eb="22">
      <t>ハイキブツ</t>
    </rPh>
    <phoneticPr fontId="2"/>
  </si>
  <si>
    <t>廃油から製造される燃料油</t>
    <rPh sb="0" eb="1">
      <t>ハイ</t>
    </rPh>
    <rPh sb="1" eb="2">
      <t>ユ</t>
    </rPh>
    <rPh sb="4" eb="6">
      <t>セイゾウ</t>
    </rPh>
    <rPh sb="9" eb="11">
      <t>ネンリョウ</t>
    </rPh>
    <rPh sb="11" eb="12">
      <t>アブラ</t>
    </rPh>
    <phoneticPr fontId="2"/>
  </si>
  <si>
    <t>廃プラスチック類から製造される燃料油</t>
    <rPh sb="0" eb="1">
      <t>ハイ</t>
    </rPh>
    <rPh sb="7" eb="8">
      <t>ルイ</t>
    </rPh>
    <rPh sb="10" eb="12">
      <t>セイゾウ</t>
    </rPh>
    <rPh sb="15" eb="17">
      <t>ネンリョウ</t>
    </rPh>
    <rPh sb="17" eb="18">
      <t>ユ</t>
    </rPh>
    <phoneticPr fontId="2"/>
  </si>
  <si>
    <t>ごみ固形燃料（RPF）</t>
    <rPh sb="2" eb="4">
      <t>コケイ</t>
    </rPh>
    <rPh sb="4" eb="6">
      <t>ネンリョウ</t>
    </rPh>
    <phoneticPr fontId="2"/>
  </si>
  <si>
    <t>ごみ固形燃料（RDF）</t>
    <rPh sb="2" eb="4">
      <t>コケイ</t>
    </rPh>
    <rPh sb="4" eb="6">
      <t>ネンリョウ</t>
    </rPh>
    <phoneticPr fontId="2"/>
  </si>
  <si>
    <t>セメントの製造</t>
    <rPh sb="5" eb="7">
      <t>セイゾウ</t>
    </rPh>
    <phoneticPr fontId="2"/>
  </si>
  <si>
    <t>ソーダ灰の製造</t>
  </si>
  <si>
    <t>ソーダ灰の使用</t>
  </si>
  <si>
    <t>エチレンの製造</t>
  </si>
  <si>
    <t>カルシウムカーバイドを原料としたアセチレンの使用（燃焼）</t>
    <rPh sb="11" eb="13">
      <t>ゲンリョウ</t>
    </rPh>
    <phoneticPr fontId="2"/>
  </si>
  <si>
    <t>電気炉を使用した粗鋼の製造</t>
  </si>
  <si>
    <t>その他（要：備考欄への詳細記載）</t>
  </si>
  <si>
    <t>活動種別</t>
    <rPh sb="0" eb="2">
      <t>カツドウ</t>
    </rPh>
    <rPh sb="2" eb="4">
      <t>シュベツ</t>
    </rPh>
    <phoneticPr fontId="2"/>
  </si>
  <si>
    <t>Tier 1</t>
  </si>
  <si>
    <t>Tier 2</t>
  </si>
  <si>
    <t>Tier 3</t>
  </si>
  <si>
    <t>Tier 4</t>
  </si>
  <si>
    <t>A-1</t>
    <phoneticPr fontId="3"/>
  </si>
  <si>
    <t>A-2</t>
    <phoneticPr fontId="3"/>
  </si>
  <si>
    <t>B</t>
    <phoneticPr fontId="3"/>
  </si>
  <si>
    <t>5)</t>
  </si>
  <si>
    <t>4)</t>
  </si>
  <si>
    <t>3)</t>
  </si>
  <si>
    <t>2)</t>
  </si>
  <si>
    <t>1)</t>
  </si>
  <si>
    <t>実施ルールに基づきCO2排出量を算定・検証し、自社のCO2排出量に含める活動に該当する場合には「○」、該当しない場合には「×」を選択してください。</t>
    <phoneticPr fontId="2"/>
  </si>
  <si>
    <t>自らが外部に電気・熱を供給している排出源に該当する場合には「○」を選択してください。</t>
    <phoneticPr fontId="2"/>
  </si>
  <si>
    <t>同種、かつ、同一のモニタリングポイントを共有する複数の排出源は、排出源NO.を一つにまとめて記載することができます。</t>
    <phoneticPr fontId="2"/>
  </si>
  <si>
    <t>量</t>
    <rPh sb="0" eb="1">
      <t>リョウ</t>
    </rPh>
    <phoneticPr fontId="4"/>
  </si>
  <si>
    <t>単位</t>
    <rPh sb="0" eb="2">
      <t>タンイ</t>
    </rPh>
    <phoneticPr fontId="4"/>
  </si>
  <si>
    <t>CO2排出係数</t>
    <rPh sb="3" eb="5">
      <t>ハイシュツ</t>
    </rPh>
    <rPh sb="5" eb="7">
      <t>ケイスウ</t>
    </rPh>
    <phoneticPr fontId="4"/>
  </si>
  <si>
    <t>t</t>
  </si>
  <si>
    <t>GJ</t>
  </si>
  <si>
    <t>kl</t>
  </si>
  <si>
    <t>kWh</t>
  </si>
  <si>
    <t>単位</t>
    <rPh sb="0" eb="2">
      <t>タンイ</t>
    </rPh>
    <phoneticPr fontId="2"/>
  </si>
  <si>
    <t>計算式振り分け用</t>
    <rPh sb="0" eb="3">
      <t>ケイサンシキ</t>
    </rPh>
    <rPh sb="3" eb="4">
      <t>フ</t>
    </rPh>
    <rPh sb="5" eb="6">
      <t>ワ</t>
    </rPh>
    <rPh sb="7" eb="8">
      <t>ヨウ</t>
    </rPh>
    <phoneticPr fontId="2"/>
  </si>
  <si>
    <t>千Nm3</t>
    <phoneticPr fontId="2"/>
  </si>
  <si>
    <t>kWh</t>
    <phoneticPr fontId="2"/>
  </si>
  <si>
    <t>t</t>
    <phoneticPr fontId="2"/>
  </si>
  <si>
    <t>単位発熱量の単位</t>
    <rPh sb="0" eb="2">
      <t>タンイ</t>
    </rPh>
    <rPh sb="2" eb="4">
      <t>ハツネツ</t>
    </rPh>
    <rPh sb="4" eb="5">
      <t>リョウ</t>
    </rPh>
    <rPh sb="6" eb="8">
      <t>タンイ</t>
    </rPh>
    <phoneticPr fontId="2"/>
  </si>
  <si>
    <t>GJ</t>
    <phoneticPr fontId="2"/>
  </si>
  <si>
    <t>CO2排出係数の単位</t>
    <rPh sb="3" eb="5">
      <t>ハイシュツ</t>
    </rPh>
    <rPh sb="5" eb="7">
      <t>ケイスウ</t>
    </rPh>
    <rPh sb="8" eb="10">
      <t>タンイ</t>
    </rPh>
    <phoneticPr fontId="2"/>
  </si>
  <si>
    <t>t-CO2/GJ</t>
    <phoneticPr fontId="2"/>
  </si>
  <si>
    <t>---</t>
    <phoneticPr fontId="2"/>
  </si>
  <si>
    <t>kl</t>
    <phoneticPr fontId="2"/>
  </si>
  <si>
    <t>t-CO2/t</t>
    <phoneticPr fontId="2"/>
  </si>
  <si>
    <t>t-CO2/kl</t>
    <phoneticPr fontId="2"/>
  </si>
  <si>
    <t>アンモニアの製造（原料：石炭）</t>
    <rPh sb="9" eb="11">
      <t>ゲンリョウ</t>
    </rPh>
    <rPh sb="12" eb="14">
      <t>セキタン</t>
    </rPh>
    <phoneticPr fontId="2"/>
  </si>
  <si>
    <t>アンモニアの製造（原料：ナフサ）</t>
    <rPh sb="9" eb="11">
      <t>ゲンリョウ</t>
    </rPh>
    <phoneticPr fontId="2"/>
  </si>
  <si>
    <t>アンモニアの製造（原料：オイルコークス）</t>
    <rPh sb="9" eb="11">
      <t>ゲンリョウ</t>
    </rPh>
    <phoneticPr fontId="2"/>
  </si>
  <si>
    <t>アンモニアの製造（原料：LPG）</t>
    <rPh sb="9" eb="11">
      <t>ゲンリョウ</t>
    </rPh>
    <phoneticPr fontId="2"/>
  </si>
  <si>
    <t>アンモニアの製造（原料：LNG）</t>
    <rPh sb="9" eb="11">
      <t>ゲンリョウ</t>
    </rPh>
    <phoneticPr fontId="2"/>
  </si>
  <si>
    <t>アンモニアの製造（原料：天然ガス(LNG除く)）</t>
    <rPh sb="9" eb="11">
      <t>ゲンリョウ</t>
    </rPh>
    <rPh sb="12" eb="14">
      <t>テンネン</t>
    </rPh>
    <rPh sb="20" eb="21">
      <t>ノゾ</t>
    </rPh>
    <phoneticPr fontId="2"/>
  </si>
  <si>
    <t>アンモニアの製造（原料：コークス炉ガス）</t>
    <rPh sb="9" eb="11">
      <t>ゲンリョウ</t>
    </rPh>
    <rPh sb="16" eb="17">
      <t>ロ</t>
    </rPh>
    <phoneticPr fontId="2"/>
  </si>
  <si>
    <t>アンモニアの製造（原料：石油系炭化水素ガス）</t>
    <rPh sb="9" eb="11">
      <t>ゲンリョウ</t>
    </rPh>
    <rPh sb="12" eb="15">
      <t>セキユケイ</t>
    </rPh>
    <rPh sb="15" eb="17">
      <t>タンカ</t>
    </rPh>
    <rPh sb="17" eb="19">
      <t>スイソ</t>
    </rPh>
    <phoneticPr fontId="2"/>
  </si>
  <si>
    <t>t-CO2/千Nm3</t>
    <phoneticPr fontId="2"/>
  </si>
  <si>
    <t>シリコンカーバイドの製造</t>
    <phoneticPr fontId="2"/>
  </si>
  <si>
    <t>t-CO2/kWh</t>
    <phoneticPr fontId="2"/>
  </si>
  <si>
    <t>GJ/t</t>
    <phoneticPr fontId="2"/>
  </si>
  <si>
    <t>GJ/kl</t>
    <phoneticPr fontId="2"/>
  </si>
  <si>
    <t>GJ/千Nm3</t>
    <phoneticPr fontId="2"/>
  </si>
  <si>
    <t>係数</t>
    <rPh sb="0" eb="2">
      <t>ケイスウ</t>
    </rPh>
    <phoneticPr fontId="2"/>
  </si>
  <si>
    <t>備考</t>
    <rPh sb="0" eb="2">
      <t>ビコウ</t>
    </rPh>
    <phoneticPr fontId="2"/>
  </si>
  <si>
    <t>活動単位</t>
    <rPh sb="0" eb="2">
      <t>カツドウ</t>
    </rPh>
    <rPh sb="2" eb="4">
      <t>タンイ</t>
    </rPh>
    <phoneticPr fontId="2"/>
  </si>
  <si>
    <t>活動量の種別</t>
    <rPh sb="0" eb="2">
      <t>カツドウ</t>
    </rPh>
    <rPh sb="2" eb="3">
      <t>リョウ</t>
    </rPh>
    <rPh sb="4" eb="6">
      <t>シュベツ</t>
    </rPh>
    <phoneticPr fontId="2"/>
  </si>
  <si>
    <t>使用量</t>
    <rPh sb="0" eb="2">
      <t>シヨウ</t>
    </rPh>
    <rPh sb="2" eb="3">
      <t>リョウ</t>
    </rPh>
    <phoneticPr fontId="2"/>
  </si>
  <si>
    <t>消費量</t>
    <rPh sb="0" eb="3">
      <t>ショウヒリョウ</t>
    </rPh>
    <phoneticPr fontId="2"/>
  </si>
  <si>
    <t>供給量</t>
    <rPh sb="0" eb="2">
      <t>キョウキュウ</t>
    </rPh>
    <rPh sb="2" eb="3">
      <t>リョウ</t>
    </rPh>
    <phoneticPr fontId="2"/>
  </si>
  <si>
    <t>焼却・使用量</t>
    <rPh sb="0" eb="2">
      <t>ショウキャク</t>
    </rPh>
    <rPh sb="3" eb="5">
      <t>シヨウ</t>
    </rPh>
    <rPh sb="5" eb="6">
      <t>リョウ</t>
    </rPh>
    <phoneticPr fontId="2"/>
  </si>
  <si>
    <t>製造量</t>
    <rPh sb="0" eb="2">
      <t>セイゾウ</t>
    </rPh>
    <rPh sb="2" eb="3">
      <t>リョウ</t>
    </rPh>
    <phoneticPr fontId="2"/>
  </si>
  <si>
    <t>クリンカー製造量</t>
    <rPh sb="5" eb="7">
      <t>セイゾウ</t>
    </rPh>
    <rPh sb="7" eb="8">
      <t>リョウ</t>
    </rPh>
    <phoneticPr fontId="2"/>
  </si>
  <si>
    <t>原料使用量</t>
    <rPh sb="0" eb="2">
      <t>ゲンリョウ</t>
    </rPh>
    <rPh sb="2" eb="4">
      <t>シヨウ</t>
    </rPh>
    <rPh sb="4" eb="5">
      <t>リョウ</t>
    </rPh>
    <phoneticPr fontId="2"/>
  </si>
  <si>
    <t>追加投入量</t>
    <rPh sb="0" eb="2">
      <t>ツイカ</t>
    </rPh>
    <rPh sb="2" eb="4">
      <t>トウニュウ</t>
    </rPh>
    <rPh sb="4" eb="5">
      <t>リョウ</t>
    </rPh>
    <phoneticPr fontId="2"/>
  </si>
  <si>
    <t>石油コークス使用量</t>
    <rPh sb="0" eb="2">
      <t>セキユ</t>
    </rPh>
    <rPh sb="6" eb="8">
      <t>シヨウ</t>
    </rPh>
    <rPh sb="8" eb="9">
      <t>リョウ</t>
    </rPh>
    <phoneticPr fontId="2"/>
  </si>
  <si>
    <t>カルシウムカーバイドの製造（石灰石起源）</t>
    <phoneticPr fontId="2"/>
  </si>
  <si>
    <t>カルシウムカーバイドの製造（還元剤起源）</t>
    <phoneticPr fontId="2"/>
  </si>
  <si>
    <t>生石灰の製造（原料：石灰石）</t>
    <rPh sb="7" eb="9">
      <t>ゲンリョウ</t>
    </rPh>
    <rPh sb="10" eb="12">
      <t>セッカイ</t>
    </rPh>
    <rPh sb="12" eb="13">
      <t>イシ</t>
    </rPh>
    <phoneticPr fontId="2"/>
  </si>
  <si>
    <t>生石灰の製造（原料：ドロマイト）</t>
    <rPh sb="7" eb="9">
      <t>ゲンリョウ</t>
    </rPh>
    <phoneticPr fontId="2"/>
  </si>
  <si>
    <t>石灰石（タンカル）の使用</t>
    <rPh sb="0" eb="3">
      <t>セッカイセキ</t>
    </rPh>
    <rPh sb="10" eb="12">
      <t>シヨウ</t>
    </rPh>
    <phoneticPr fontId="2"/>
  </si>
  <si>
    <t>ドロマイトの使用</t>
    <rPh sb="6" eb="8">
      <t>シヨウ</t>
    </rPh>
    <phoneticPr fontId="2"/>
  </si>
  <si>
    <t>ガイドライン</t>
    <phoneticPr fontId="2"/>
  </si>
  <si>
    <t>項目</t>
    <rPh sb="0" eb="2">
      <t>コウモク</t>
    </rPh>
    <phoneticPr fontId="2"/>
  </si>
  <si>
    <t>ページ</t>
    <phoneticPr fontId="2"/>
  </si>
  <si>
    <t>II-21</t>
    <phoneticPr fontId="2"/>
  </si>
  <si>
    <t>II-15</t>
    <phoneticPr fontId="2"/>
  </si>
  <si>
    <t>II-17</t>
    <phoneticPr fontId="2"/>
  </si>
  <si>
    <t>II-18</t>
    <phoneticPr fontId="2"/>
  </si>
  <si>
    <t>II-27</t>
    <phoneticPr fontId="2"/>
  </si>
  <si>
    <t>II-28</t>
    <phoneticPr fontId="2"/>
  </si>
  <si>
    <t>II-30</t>
    <phoneticPr fontId="2"/>
  </si>
  <si>
    <t>II-32</t>
    <phoneticPr fontId="2"/>
  </si>
  <si>
    <t>II-35</t>
    <phoneticPr fontId="2"/>
  </si>
  <si>
    <t>II-37</t>
    <phoneticPr fontId="2"/>
  </si>
  <si>
    <t>II-39</t>
    <phoneticPr fontId="2"/>
  </si>
  <si>
    <t>II-42</t>
    <phoneticPr fontId="2"/>
  </si>
  <si>
    <t>II-44</t>
    <phoneticPr fontId="2"/>
  </si>
  <si>
    <t>II-46</t>
    <phoneticPr fontId="2"/>
  </si>
  <si>
    <t>II-47</t>
    <phoneticPr fontId="2"/>
  </si>
  <si>
    <t>3.10</t>
    <phoneticPr fontId="2"/>
  </si>
  <si>
    <t>3.11</t>
    <phoneticPr fontId="2"/>
  </si>
  <si>
    <t>II-49</t>
    <phoneticPr fontId="2"/>
  </si>
  <si>
    <t>ドライアイス／液化炭酸ガス／噴霧器の使用</t>
    <rPh sb="14" eb="17">
      <t>フンムキ</t>
    </rPh>
    <phoneticPr fontId="2"/>
  </si>
  <si>
    <t>3.12</t>
    <phoneticPr fontId="2"/>
  </si>
  <si>
    <t>II-50</t>
    <phoneticPr fontId="2"/>
  </si>
  <si>
    <t>モニタリング
ポイント
No.</t>
    <phoneticPr fontId="4"/>
  </si>
  <si>
    <t>CO2排出量の合計</t>
    <rPh sb="3" eb="5">
      <t>ハイシュツ</t>
    </rPh>
    <rPh sb="5" eb="6">
      <t>リョウ</t>
    </rPh>
    <rPh sb="7" eb="9">
      <t>ゴウケイ</t>
    </rPh>
    <phoneticPr fontId="2"/>
  </si>
  <si>
    <t>活動種別が「その他」の場合には、指定されている行を使用し、活動量単位や係数等の必要な情報を入力してください。</t>
    <rPh sb="0" eb="2">
      <t>カツドウ</t>
    </rPh>
    <rPh sb="2" eb="4">
      <t>シュベツ</t>
    </rPh>
    <rPh sb="8" eb="9">
      <t>タ</t>
    </rPh>
    <rPh sb="11" eb="13">
      <t>バアイ</t>
    </rPh>
    <rPh sb="16" eb="18">
      <t>シテイ</t>
    </rPh>
    <rPh sb="23" eb="24">
      <t>ギョウ</t>
    </rPh>
    <rPh sb="25" eb="27">
      <t>シヨウ</t>
    </rPh>
    <rPh sb="29" eb="32">
      <t>カツドウリョウ</t>
    </rPh>
    <rPh sb="32" eb="34">
      <t>タンイ</t>
    </rPh>
    <rPh sb="35" eb="37">
      <t>ケイスウ</t>
    </rPh>
    <rPh sb="37" eb="38">
      <t>トウ</t>
    </rPh>
    <rPh sb="39" eb="41">
      <t>ヒツヨウ</t>
    </rPh>
    <rPh sb="42" eb="44">
      <t>ジョウホウ</t>
    </rPh>
    <rPh sb="45" eb="47">
      <t>ニュウリョク</t>
    </rPh>
    <phoneticPr fontId="2"/>
  </si>
  <si>
    <t>算定年度</t>
    <rPh sb="0" eb="2">
      <t>サンテイ</t>
    </rPh>
    <rPh sb="2" eb="4">
      <t>ネンド</t>
    </rPh>
    <phoneticPr fontId="4"/>
  </si>
  <si>
    <t>セル色の表示／非表示</t>
    <rPh sb="2" eb="3">
      <t>ショク</t>
    </rPh>
    <rPh sb="4" eb="6">
      <t>ヒョウジ</t>
    </rPh>
    <rPh sb="7" eb="10">
      <t>ヒヒョウジ</t>
    </rPh>
    <phoneticPr fontId="2"/>
  </si>
  <si>
    <t>提出年月日（yy/mm/nn）</t>
    <rPh sb="0" eb="2">
      <t>テイシュツ</t>
    </rPh>
    <rPh sb="2" eb="5">
      <t>ネンガッピ</t>
    </rPh>
    <phoneticPr fontId="4"/>
  </si>
  <si>
    <t>欄が足りない場合には、空欄行全体を選択（行番号をクリック）し、コピーした後、「コピーしたセルの挿入」により行を追加（表内に挿入）してください。</t>
    <rPh sb="11" eb="13">
      <t>クウラン</t>
    </rPh>
    <rPh sb="14" eb="16">
      <t>ゼンタイ</t>
    </rPh>
    <rPh sb="17" eb="19">
      <t>センタク</t>
    </rPh>
    <rPh sb="20" eb="23">
      <t>ギョウバンゴウ</t>
    </rPh>
    <rPh sb="55" eb="57">
      <t>ツイカ</t>
    </rPh>
    <rPh sb="58" eb="60">
      <t>ヒョウナイ</t>
    </rPh>
    <rPh sb="61" eb="63">
      <t>ソウニュウ</t>
    </rPh>
    <phoneticPr fontId="2"/>
  </si>
  <si>
    <t>←6-1.～6-3.、7-1.～7-3.で使用しない場合は、把握対象、単位は不要。</t>
    <rPh sb="21" eb="23">
      <t>シヨウ</t>
    </rPh>
    <rPh sb="26" eb="28">
      <t>バアイ</t>
    </rPh>
    <rPh sb="30" eb="32">
      <t>ハアク</t>
    </rPh>
    <rPh sb="32" eb="34">
      <t>タイショウ</t>
    </rPh>
    <rPh sb="35" eb="37">
      <t>タンイ</t>
    </rPh>
    <rPh sb="38" eb="40">
      <t>フヨウ</t>
    </rPh>
    <phoneticPr fontId="2"/>
  </si>
  <si>
    <t>←6-1.～6-3.、7-1.～7-4.で使用しない場合は、把握対象、単位は不要。</t>
    <rPh sb="21" eb="23">
      <t>シヨウ</t>
    </rPh>
    <rPh sb="26" eb="28">
      <t>バアイ</t>
    </rPh>
    <rPh sb="30" eb="32">
      <t>ハアク</t>
    </rPh>
    <rPh sb="32" eb="34">
      <t>タイショウ</t>
    </rPh>
    <rPh sb="35" eb="37">
      <t>タンイ</t>
    </rPh>
    <rPh sb="38" eb="40">
      <t>フヨウ</t>
    </rPh>
    <phoneticPr fontId="2"/>
  </si>
  <si>
    <t>←6-1.～6-3.、7-1.～7-5.で使用しない場合は、把握対象、単位は不要。</t>
    <rPh sb="21" eb="23">
      <t>シヨウ</t>
    </rPh>
    <rPh sb="26" eb="28">
      <t>バアイ</t>
    </rPh>
    <rPh sb="30" eb="32">
      <t>ハアク</t>
    </rPh>
    <rPh sb="32" eb="34">
      <t>タイショウ</t>
    </rPh>
    <rPh sb="35" eb="37">
      <t>タンイ</t>
    </rPh>
    <rPh sb="38" eb="40">
      <t>フヨウ</t>
    </rPh>
    <phoneticPr fontId="2"/>
  </si>
  <si>
    <t>←6-1.～6-3.、7-1.～7-6.で使用しない場合は、把握対象、単位は不要。</t>
    <rPh sb="21" eb="23">
      <t>シヨウ</t>
    </rPh>
    <rPh sb="26" eb="28">
      <t>バアイ</t>
    </rPh>
    <rPh sb="30" eb="32">
      <t>ハアク</t>
    </rPh>
    <rPh sb="32" eb="34">
      <t>タイショウ</t>
    </rPh>
    <rPh sb="35" eb="37">
      <t>タンイ</t>
    </rPh>
    <rPh sb="38" eb="40">
      <t>フヨウ</t>
    </rPh>
    <phoneticPr fontId="2"/>
  </si>
  <si>
    <t>←「計算式の振り分け」は、6-1.～6-3.、7-1.～7-3.の各シートにおける係数の入力状況に基づき、各シートのA列にて判断。</t>
    <rPh sb="2" eb="5">
      <t>ケイサンシキ</t>
    </rPh>
    <rPh sb="6" eb="7">
      <t>フ</t>
    </rPh>
    <rPh sb="8" eb="9">
      <t>ワ</t>
    </rPh>
    <rPh sb="33" eb="34">
      <t>カク</t>
    </rPh>
    <rPh sb="41" eb="43">
      <t>ケイスウ</t>
    </rPh>
    <rPh sb="44" eb="46">
      <t>ニュウリョク</t>
    </rPh>
    <rPh sb="46" eb="48">
      <t>ジョウキョウ</t>
    </rPh>
    <rPh sb="49" eb="50">
      <t>モト</t>
    </rPh>
    <rPh sb="53" eb="54">
      <t>カク</t>
    </rPh>
    <rPh sb="59" eb="60">
      <t>レツ</t>
    </rPh>
    <rPh sb="62" eb="64">
      <t>ハンダン</t>
    </rPh>
    <phoneticPr fontId="2"/>
  </si>
  <si>
    <t>GJ換算対象（エネ起＝対象／非エネ起＝非対象）</t>
    <rPh sb="2" eb="4">
      <t>カンサン</t>
    </rPh>
    <rPh sb="4" eb="6">
      <t>タイショウ</t>
    </rPh>
    <rPh sb="9" eb="10">
      <t>キ</t>
    </rPh>
    <rPh sb="11" eb="13">
      <t>タイショウ</t>
    </rPh>
    <rPh sb="14" eb="15">
      <t>ヒ</t>
    </rPh>
    <rPh sb="17" eb="18">
      <t>キ</t>
    </rPh>
    <rPh sb="19" eb="20">
      <t>ヒ</t>
    </rPh>
    <rPh sb="20" eb="22">
      <t>タイショウ</t>
    </rPh>
    <phoneticPr fontId="2"/>
  </si>
  <si>
    <t>対象</t>
    <rPh sb="0" eb="2">
      <t>タイショウ</t>
    </rPh>
    <phoneticPr fontId="2"/>
  </si>
  <si>
    <t>---</t>
  </si>
  <si>
    <t>※活動種別は細分化済みの状態</t>
    <rPh sb="1" eb="3">
      <t>カツドウ</t>
    </rPh>
    <rPh sb="3" eb="5">
      <t>シュベツ</t>
    </rPh>
    <rPh sb="6" eb="9">
      <t>サイブンカ</t>
    </rPh>
    <rPh sb="9" eb="10">
      <t>ズ</t>
    </rPh>
    <rPh sb="12" eb="14">
      <t>ジョウタイ</t>
    </rPh>
    <phoneticPr fontId="2"/>
  </si>
  <si>
    <t>エネルギー起源
CO2排出量の合計(a)</t>
    <rPh sb="5" eb="7">
      <t>キゲン</t>
    </rPh>
    <rPh sb="11" eb="13">
      <t>ハイシュツ</t>
    </rPh>
    <rPh sb="13" eb="14">
      <t>リョウ</t>
    </rPh>
    <rPh sb="15" eb="17">
      <t>ゴウケイ</t>
    </rPh>
    <phoneticPr fontId="2"/>
  </si>
  <si>
    <t>生産数量等（数値）</t>
    <phoneticPr fontId="2"/>
  </si>
  <si>
    <t>備考（例：生産量、営業時間等）</t>
    <phoneticPr fontId="2"/>
  </si>
  <si>
    <t>記入上の注意</t>
    <rPh sb="0" eb="2">
      <t>キニュウ</t>
    </rPh>
    <rPh sb="2" eb="3">
      <t>ジョウ</t>
    </rPh>
    <rPh sb="4" eb="6">
      <t>チュウイ</t>
    </rPh>
    <phoneticPr fontId="4"/>
  </si>
  <si>
    <t>セルの網掛けは以下のように区別されています。</t>
    <rPh sb="3" eb="5">
      <t>アミカ</t>
    </rPh>
    <rPh sb="7" eb="9">
      <t>イカ</t>
    </rPh>
    <rPh sb="13" eb="15">
      <t>クベツ</t>
    </rPh>
    <phoneticPr fontId="4"/>
  </si>
  <si>
    <t>直接入力する欄</t>
    <rPh sb="0" eb="2">
      <t>チョクセツ</t>
    </rPh>
    <rPh sb="2" eb="4">
      <t>ニュウリョク</t>
    </rPh>
    <rPh sb="6" eb="7">
      <t>ラン</t>
    </rPh>
    <phoneticPr fontId="4"/>
  </si>
  <si>
    <t>選択肢（プルダウン）から選択する欄</t>
    <rPh sb="0" eb="3">
      <t>センタクシ</t>
    </rPh>
    <rPh sb="12" eb="14">
      <t>センタク</t>
    </rPh>
    <rPh sb="16" eb="17">
      <t>ラン</t>
    </rPh>
    <phoneticPr fontId="4"/>
  </si>
  <si>
    <t>特別な断りがない限り、算定報告書提出日現在の情報を記載してください。</t>
    <phoneticPr fontId="4"/>
  </si>
  <si>
    <t>万が一不都合等ある場合、事務局までご連絡ください。</t>
    <rPh sb="0" eb="1">
      <t>マン</t>
    </rPh>
    <rPh sb="2" eb="3">
      <t>イチ</t>
    </rPh>
    <rPh sb="3" eb="6">
      <t>フツゴウ</t>
    </rPh>
    <rPh sb="6" eb="7">
      <t>トウ</t>
    </rPh>
    <rPh sb="9" eb="11">
      <t>バアイ</t>
    </rPh>
    <rPh sb="12" eb="15">
      <t>ジムキョク</t>
    </rPh>
    <rPh sb="18" eb="20">
      <t>レンラク</t>
    </rPh>
    <phoneticPr fontId="4"/>
  </si>
  <si>
    <t>なお、シートには保護をかけていますので、入力欄（黄色、黄緑色セル）のみ入力可能です。</t>
    <rPh sb="8" eb="10">
      <t>ホゴ</t>
    </rPh>
    <rPh sb="20" eb="22">
      <t>ニュウリョク</t>
    </rPh>
    <rPh sb="22" eb="23">
      <t>ラン</t>
    </rPh>
    <rPh sb="24" eb="26">
      <t>キイロ</t>
    </rPh>
    <rPh sb="27" eb="29">
      <t>キミドリ</t>
    </rPh>
    <rPh sb="29" eb="30">
      <t>イロ</t>
    </rPh>
    <rPh sb="35" eb="37">
      <t>ニュウリョク</t>
    </rPh>
    <rPh sb="37" eb="39">
      <t>カノウ</t>
    </rPh>
    <phoneticPr fontId="4"/>
  </si>
  <si>
    <t>産業分類</t>
    <rPh sb="0" eb="2">
      <t>サンギョウ</t>
    </rPh>
    <rPh sb="2" eb="4">
      <t>ブンルイ</t>
    </rPh>
    <phoneticPr fontId="2"/>
  </si>
  <si>
    <t>報告書種別</t>
    <rPh sb="0" eb="3">
      <t>ホウコクショ</t>
    </rPh>
    <rPh sb="3" eb="5">
      <t>シュベツ</t>
    </rPh>
    <phoneticPr fontId="4"/>
  </si>
  <si>
    <t>算定報告書</t>
    <rPh sb="0" eb="2">
      <t>サンテイ</t>
    </rPh>
    <rPh sb="2" eb="5">
      <t>ホウコクショ</t>
    </rPh>
    <phoneticPr fontId="4"/>
  </si>
  <si>
    <t>参加形態</t>
    <rPh sb="0" eb="2">
      <t>サンカ</t>
    </rPh>
    <rPh sb="2" eb="4">
      <t>ケイタイ</t>
    </rPh>
    <phoneticPr fontId="4"/>
  </si>
  <si>
    <t>チェックバージョン</t>
    <phoneticPr fontId="4"/>
  </si>
  <si>
    <t>基準年度排出量</t>
    <rPh sb="0" eb="2">
      <t>キジュン</t>
    </rPh>
    <rPh sb="2" eb="4">
      <t>ネンド</t>
    </rPh>
    <rPh sb="4" eb="6">
      <t>ハイシュツ</t>
    </rPh>
    <rPh sb="6" eb="7">
      <t>リョウ</t>
    </rPh>
    <phoneticPr fontId="4"/>
  </si>
  <si>
    <t>削減目標量</t>
    <rPh sb="0" eb="2">
      <t>サクゲン</t>
    </rPh>
    <rPh sb="2" eb="4">
      <t>モクヒョウ</t>
    </rPh>
    <rPh sb="4" eb="5">
      <t>リョウ</t>
    </rPh>
    <phoneticPr fontId="4"/>
  </si>
  <si>
    <t>削減目標年度実績排出量</t>
    <rPh sb="0" eb="2">
      <t>サクゲン</t>
    </rPh>
    <rPh sb="2" eb="4">
      <t>モクヒョウ</t>
    </rPh>
    <rPh sb="4" eb="6">
      <t>ネンド</t>
    </rPh>
    <rPh sb="6" eb="8">
      <t>ジッセキ</t>
    </rPh>
    <rPh sb="8" eb="10">
      <t>ハイシュツ</t>
    </rPh>
    <rPh sb="10" eb="11">
      <t>リョウ</t>
    </rPh>
    <phoneticPr fontId="4"/>
  </si>
  <si>
    <t>調整・自主削減年度実績排出量</t>
    <rPh sb="0" eb="2">
      <t>チョウセイ</t>
    </rPh>
    <rPh sb="3" eb="5">
      <t>ジシュ</t>
    </rPh>
    <rPh sb="5" eb="7">
      <t>サクゲン</t>
    </rPh>
    <rPh sb="7" eb="9">
      <t>ネンド</t>
    </rPh>
    <rPh sb="9" eb="11">
      <t>ジッセキ</t>
    </rPh>
    <rPh sb="11" eb="13">
      <t>ハイシュツ</t>
    </rPh>
    <rPh sb="13" eb="14">
      <t>リョウ</t>
    </rPh>
    <phoneticPr fontId="4"/>
  </si>
  <si>
    <r>
      <t>1-1</t>
    </r>
    <r>
      <rPr>
        <sz val="10"/>
        <color theme="1"/>
        <rFont val="ＭＳ Ｐゴシック"/>
        <family val="3"/>
        <charset val="128"/>
      </rPr>
      <t xml:space="preserve">. </t>
    </r>
    <phoneticPr fontId="4"/>
  </si>
  <si>
    <t>A：少量排出源に該当するため、B：実施ルールで規定された算定対象活動に含まれないため、C：その他 (「C.」を選択した場合には、理由を備考欄に記載する)</t>
    <rPh sb="67" eb="69">
      <t>ビコウ</t>
    </rPh>
    <phoneticPr fontId="2"/>
  </si>
  <si>
    <t>外部供給：</t>
    <phoneticPr fontId="2"/>
  </si>
  <si>
    <t>排出源の種類（詳しくは、実施ルール「３．排出量の算定」を参照）：①～④のいずれかを選択してください。</t>
    <rPh sb="0" eb="3">
      <t>ハイシュツゲン</t>
    </rPh>
    <rPh sb="4" eb="6">
      <t>シュルイ</t>
    </rPh>
    <rPh sb="7" eb="8">
      <t>クワ</t>
    </rPh>
    <rPh sb="12" eb="14">
      <t>ジッシ</t>
    </rPh>
    <rPh sb="20" eb="23">
      <t>ハイシュツリョウ</t>
    </rPh>
    <rPh sb="24" eb="26">
      <t>サンテイ</t>
    </rPh>
    <rPh sb="28" eb="30">
      <t>サンショウ</t>
    </rPh>
    <rPh sb="41" eb="43">
      <t>センタク</t>
    </rPh>
    <phoneticPr fontId="2"/>
  </si>
  <si>
    <t>算定対象：以下のいずれかを選択してください。</t>
    <rPh sb="5" eb="7">
      <t>イカ</t>
    </rPh>
    <rPh sb="13" eb="15">
      <t>センタク</t>
    </rPh>
    <phoneticPr fontId="2"/>
  </si>
  <si>
    <t>算定の対象外とする理由：以下のいずれかを選択してください。</t>
    <rPh sb="0" eb="2">
      <t>サンテイ</t>
    </rPh>
    <rPh sb="12" eb="14">
      <t>イカ</t>
    </rPh>
    <rPh sb="20" eb="22">
      <t>センタク</t>
    </rPh>
    <phoneticPr fontId="2"/>
  </si>
  <si>
    <t>モニタリングポイント</t>
    <phoneticPr fontId="2"/>
  </si>
  <si>
    <t>モニタリングポイントNo.</t>
    <phoneticPr fontId="4"/>
  </si>
  <si>
    <t>排出係数</t>
    <rPh sb="0" eb="2">
      <t>ハイシュツ</t>
    </rPh>
    <rPh sb="2" eb="4">
      <t>ケイスウ</t>
    </rPh>
    <phoneticPr fontId="4"/>
  </si>
  <si>
    <t>データ
把握方法</t>
    <rPh sb="4" eb="6">
      <t>ハアク</t>
    </rPh>
    <rPh sb="6" eb="8">
      <t>ホウホウ</t>
    </rPh>
    <phoneticPr fontId="4"/>
  </si>
  <si>
    <t>自社管理計量器</t>
    <rPh sb="0" eb="2">
      <t>ジシャ</t>
    </rPh>
    <rPh sb="2" eb="4">
      <t>カンリ</t>
    </rPh>
    <rPh sb="4" eb="7">
      <t>ケイリョウキ</t>
    </rPh>
    <phoneticPr fontId="4"/>
  </si>
  <si>
    <t>自己
Tier</t>
    <rPh sb="0" eb="2">
      <t>ジコ</t>
    </rPh>
    <phoneticPr fontId="4"/>
  </si>
  <si>
    <t>単位
変更</t>
    <phoneticPr fontId="4"/>
  </si>
  <si>
    <t>種別</t>
    <rPh sb="0" eb="2">
      <t>シュベツ</t>
    </rPh>
    <phoneticPr fontId="4"/>
  </si>
  <si>
    <t>種類</t>
    <phoneticPr fontId="2"/>
  </si>
  <si>
    <t>精度</t>
    <rPh sb="0" eb="2">
      <t>セイド</t>
    </rPh>
    <phoneticPr fontId="4"/>
  </si>
  <si>
    <t>デフォルト値</t>
    <rPh sb="5" eb="6">
      <t>アタイ</t>
    </rPh>
    <phoneticPr fontId="3"/>
  </si>
  <si>
    <t>供給会社提供値等</t>
    <rPh sb="0" eb="2">
      <t>キョウキュウ</t>
    </rPh>
    <rPh sb="2" eb="4">
      <t>カイシャ</t>
    </rPh>
    <rPh sb="4" eb="6">
      <t>テイキョウ</t>
    </rPh>
    <rPh sb="6" eb="7">
      <t>アタイ</t>
    </rPh>
    <rPh sb="7" eb="8">
      <t>トウ</t>
    </rPh>
    <phoneticPr fontId="3"/>
  </si>
  <si>
    <t>実測値</t>
    <rPh sb="0" eb="2">
      <t>ジッソク</t>
    </rPh>
    <rPh sb="2" eb="3">
      <t>アタイ</t>
    </rPh>
    <phoneticPr fontId="3"/>
  </si>
  <si>
    <t>その他</t>
    <rPh sb="2" eb="3">
      <t>タ</t>
    </rPh>
    <phoneticPr fontId="3"/>
  </si>
  <si>
    <t>選択肢に該当するものがない場合は「その他」を選択し、備考欄に具体的に記載してください。</t>
    <phoneticPr fontId="2"/>
  </si>
  <si>
    <t>データ把握方法（詳しくはモニタリング報告ガイドライン第I部4.1参照）</t>
    <rPh sb="3" eb="5">
      <t>ハアク</t>
    </rPh>
    <rPh sb="5" eb="7">
      <t>ホウホウ</t>
    </rPh>
    <phoneticPr fontId="2"/>
  </si>
  <si>
    <t>自社管理計量器の種類及び精度</t>
    <rPh sb="8" eb="10">
      <t>シュルイ</t>
    </rPh>
    <rPh sb="10" eb="11">
      <t>オヨ</t>
    </rPh>
    <phoneticPr fontId="2"/>
  </si>
  <si>
    <t>データ把握方法が「B：実測」又は「その他」の場合に記入してください（モニタリング報告ガイドライン第I部4.3参照)。</t>
    <phoneticPr fontId="2"/>
  </si>
  <si>
    <t>精度の定義については、モニタリング報告ガイドライン第I部4.5参照してください。</t>
    <rPh sb="3" eb="5">
      <t>テイギ</t>
    </rPh>
    <phoneticPr fontId="2"/>
  </si>
  <si>
    <t>活動量の自己Tier</t>
    <phoneticPr fontId="2"/>
  </si>
  <si>
    <t>データ把握方法が「B：実測」の場合に記入してください（モニタリング報告ガイドライン第I部4.3参照）。</t>
    <rPh sb="18" eb="20">
      <t>キニュウ</t>
    </rPh>
    <phoneticPr fontId="2"/>
  </si>
  <si>
    <t>単位変更</t>
    <phoneticPr fontId="2"/>
  </si>
  <si>
    <t xml:space="preserve">都市ガスやLPGなどについて、標準状態への換算や、体積→重量換算等、伝票の値や実測値の単位変更の有無を示してください。 </t>
    <phoneticPr fontId="2"/>
  </si>
  <si>
    <t>「有」を選択した場合には、備考に換算係数の把握方法等を記載してください。</t>
    <phoneticPr fontId="2"/>
  </si>
  <si>
    <t>条件付き書式用</t>
    <rPh sb="0" eb="3">
      <t>ジョウケンツ</t>
    </rPh>
    <rPh sb="4" eb="6">
      <t>ショシキ</t>
    </rPh>
    <rPh sb="6" eb="7">
      <t>ヨウ</t>
    </rPh>
    <phoneticPr fontId="2"/>
  </si>
  <si>
    <t>A-1：購買量</t>
    <rPh sb="4" eb="6">
      <t>コウバイ</t>
    </rPh>
    <rPh sb="6" eb="7">
      <t>リョウ</t>
    </rPh>
    <phoneticPr fontId="3"/>
  </si>
  <si>
    <t>A-2：購買量と在庫量</t>
    <rPh sb="4" eb="6">
      <t>コウバイ</t>
    </rPh>
    <rPh sb="6" eb="7">
      <t>リョウ</t>
    </rPh>
    <rPh sb="8" eb="10">
      <t>ザイコ</t>
    </rPh>
    <rPh sb="10" eb="11">
      <t>リョウ</t>
    </rPh>
    <phoneticPr fontId="3"/>
  </si>
  <si>
    <t>B：実測</t>
    <rPh sb="2" eb="4">
      <t>ジッソク</t>
    </rPh>
    <phoneticPr fontId="3"/>
  </si>
  <si>
    <t>シリコンカーバイドの製造</t>
  </si>
  <si>
    <r>
      <t xml:space="preserve">CO2排出量
</t>
    </r>
    <r>
      <rPr>
        <sz val="9"/>
        <rFont val="ＭＳ Ｐゴシック"/>
        <family val="3"/>
        <charset val="128"/>
      </rPr>
      <t>[t-CO2]</t>
    </r>
    <rPh sb="3" eb="5">
      <t>ハイシュツ</t>
    </rPh>
    <rPh sb="5" eb="6">
      <t>リョウ</t>
    </rPh>
    <phoneticPr fontId="4"/>
  </si>
  <si>
    <t>NO</t>
    <phoneticPr fontId="2"/>
  </si>
  <si>
    <t>CO2排出量</t>
    <rPh sb="3" eb="6">
      <t>ハイシュツリョウ</t>
    </rPh>
    <phoneticPr fontId="4"/>
  </si>
  <si>
    <r>
      <t>t-CO</t>
    </r>
    <r>
      <rPr>
        <vertAlign val="subscript"/>
        <sz val="10"/>
        <rFont val="ＭＳ Ｐゴシック"/>
        <family val="3"/>
        <charset val="128"/>
      </rPr>
      <t>2</t>
    </r>
    <phoneticPr fontId="4"/>
  </si>
  <si>
    <t>単位（例：t、時間）</t>
    <phoneticPr fontId="2"/>
  </si>
  <si>
    <t>都市ガス</t>
    <phoneticPr fontId="2"/>
  </si>
  <si>
    <t>必ず、参加期、単独・グループの別が一致している算定報告書様式を使用してください。</t>
    <rPh sb="0" eb="1">
      <t>カナラ</t>
    </rPh>
    <rPh sb="3" eb="5">
      <t>サンカ</t>
    </rPh>
    <rPh sb="5" eb="6">
      <t>キ</t>
    </rPh>
    <rPh sb="7" eb="9">
      <t>タンドク</t>
    </rPh>
    <rPh sb="15" eb="16">
      <t>ベツ</t>
    </rPh>
    <rPh sb="17" eb="19">
      <t>イッチ</t>
    </rPh>
    <rPh sb="23" eb="25">
      <t>サンテイ</t>
    </rPh>
    <rPh sb="25" eb="28">
      <t>ホウコクショ</t>
    </rPh>
    <rPh sb="28" eb="30">
      <t>ヨウシキ</t>
    </rPh>
    <rPh sb="31" eb="33">
      <t>シヨウ</t>
    </rPh>
    <phoneticPr fontId="4"/>
  </si>
  <si>
    <t>※各シートの「セル色表示/非表示」ボタンを押下することで、セルの色表示を切り替えることができます。</t>
    <rPh sb="1" eb="2">
      <t>カク</t>
    </rPh>
    <rPh sb="9" eb="10">
      <t>イロ</t>
    </rPh>
    <rPh sb="10" eb="12">
      <t>ヒョウジ</t>
    </rPh>
    <rPh sb="13" eb="16">
      <t>ヒヒョウジ</t>
    </rPh>
    <rPh sb="21" eb="23">
      <t>オウカ</t>
    </rPh>
    <rPh sb="32" eb="33">
      <t>イロ</t>
    </rPh>
    <rPh sb="33" eb="35">
      <t>ヒョウジ</t>
    </rPh>
    <rPh sb="36" eb="37">
      <t>キ</t>
    </rPh>
    <rPh sb="38" eb="39">
      <t>カ</t>
    </rPh>
    <phoneticPr fontId="2"/>
  </si>
  <si>
    <t>その他 （備考欄に理由を入力してください）</t>
    <rPh sb="5" eb="7">
      <t>ビコウ</t>
    </rPh>
    <rPh sb="7" eb="8">
      <t>ラン</t>
    </rPh>
    <rPh sb="9" eb="11">
      <t>リユウ</t>
    </rPh>
    <rPh sb="12" eb="14">
      <t>ニュウリョク</t>
    </rPh>
    <phoneticPr fontId="2"/>
  </si>
  <si>
    <t>敷地境界</t>
    <rPh sb="0" eb="2">
      <t>シキチ</t>
    </rPh>
    <rPh sb="2" eb="4">
      <t>キョウカイ</t>
    </rPh>
    <phoneticPr fontId="2"/>
  </si>
  <si>
    <t>排出源</t>
    <rPh sb="0" eb="3">
      <t>ハイシュツゲン</t>
    </rPh>
    <phoneticPr fontId="2"/>
  </si>
  <si>
    <t>電気</t>
    <rPh sb="0" eb="2">
      <t>デンキ</t>
    </rPh>
    <phoneticPr fontId="2"/>
  </si>
  <si>
    <t>熱</t>
    <rPh sb="0" eb="1">
      <t>ネツ</t>
    </rPh>
    <phoneticPr fontId="2"/>
  </si>
  <si>
    <t>記入欄が足りない場合には、下表に記入してください。</t>
    <rPh sb="0" eb="2">
      <t>キニュウ</t>
    </rPh>
    <rPh sb="13" eb="14">
      <t>シタ</t>
    </rPh>
    <rPh sb="14" eb="15">
      <t>ヒョウ</t>
    </rPh>
    <rPh sb="16" eb="18">
      <t>キニュウ</t>
    </rPh>
    <phoneticPr fontId="2"/>
  </si>
  <si>
    <t xml:space="preserve"> 1）</t>
    <phoneticPr fontId="2"/>
  </si>
  <si>
    <t>※算定方法の記載が必要な項目については、本項に算定方法を記載すること。</t>
    <phoneticPr fontId="4"/>
  </si>
  <si>
    <r>
      <t>A-1</t>
    </r>
    <r>
      <rPr>
        <sz val="10"/>
        <color rgb="FF000000"/>
        <rFont val="ＭＳ Ｐゴシック"/>
        <family val="3"/>
        <charset val="128"/>
      </rPr>
      <t xml:space="preserve">：購買量に基づく方法、A-2：購買量と在庫量変化に基づく方法、B：実測に基づく方法、その他：左記以外 </t>
    </r>
    <phoneticPr fontId="2"/>
  </si>
  <si>
    <t>　　収集過程がわかるように、「算定責任者」及び「算定担当者」の役割も含めて明示してください。</t>
    <phoneticPr fontId="4"/>
  </si>
  <si>
    <t>目標保有者以外に、削減事業に協力する法人（テナント等）を記入してください。</t>
    <phoneticPr fontId="2"/>
  </si>
  <si>
    <t>（グループ参加者用）</t>
    <phoneticPr fontId="2"/>
  </si>
  <si>
    <t>グループ</t>
    <phoneticPr fontId="2"/>
  </si>
  <si>
    <t>各シートより自動表示。</t>
    <phoneticPr fontId="2"/>
  </si>
  <si>
    <t>【事務局計算用】</t>
    <rPh sb="1" eb="4">
      <t>ジムキョク</t>
    </rPh>
    <rPh sb="4" eb="6">
      <t>ケイサン</t>
    </rPh>
    <rPh sb="6" eb="7">
      <t>ヨウ</t>
    </rPh>
    <phoneticPr fontId="2"/>
  </si>
  <si>
    <t>対象外とする理由
(「C.その他」を選択した場合には、
右列の備考欄に理由を入力してください）</t>
    <rPh sb="0" eb="3">
      <t>タイショウガイ</t>
    </rPh>
    <rPh sb="6" eb="8">
      <t>リユウ</t>
    </rPh>
    <rPh sb="15" eb="16">
      <t>タ</t>
    </rPh>
    <rPh sb="18" eb="20">
      <t>センタク</t>
    </rPh>
    <rPh sb="22" eb="24">
      <t>バアイ</t>
    </rPh>
    <rPh sb="28" eb="29">
      <t>ミギ</t>
    </rPh>
    <rPh sb="29" eb="30">
      <t>レツ</t>
    </rPh>
    <rPh sb="31" eb="33">
      <t>ビコウ</t>
    </rPh>
    <rPh sb="33" eb="34">
      <t>ラン</t>
    </rPh>
    <rPh sb="35" eb="37">
      <t>リユウ</t>
    </rPh>
    <rPh sb="38" eb="40">
      <t>ニュウリョク</t>
    </rPh>
    <phoneticPr fontId="4"/>
  </si>
  <si>
    <t>※ CO2排出量算定のための組織体制図を図示してください。図示にあたっては、算定に使用するデータの</t>
    <phoneticPr fontId="4"/>
  </si>
  <si>
    <t>自動計算される欄（編集不可）</t>
    <rPh sb="0" eb="2">
      <t>ジドウ</t>
    </rPh>
    <rPh sb="2" eb="4">
      <t>ケイサン</t>
    </rPh>
    <rPh sb="7" eb="8">
      <t>ラン</t>
    </rPh>
    <rPh sb="9" eb="11">
      <t>ヘンシュウ</t>
    </rPh>
    <rPh sb="11" eb="13">
      <t>フカ</t>
    </rPh>
    <phoneticPr fontId="4"/>
  </si>
  <si>
    <t>※本事業に参加する工場・事業場については「1-2. 工場・事業場リストシート」に記載してください。</t>
    <rPh sb="40" eb="42">
      <t>キサイ</t>
    </rPh>
    <phoneticPr fontId="4"/>
  </si>
  <si>
    <t>工場・事業場に関する基本情報</t>
  </si>
  <si>
    <t>工場・事業場
No</t>
    <phoneticPr fontId="4"/>
  </si>
  <si>
    <t>工場・事業場名</t>
  </si>
  <si>
    <t>工場・事業場名</t>
    <rPh sb="6" eb="7">
      <t>メイ</t>
    </rPh>
    <phoneticPr fontId="4"/>
  </si>
  <si>
    <t>工場・事業場No.</t>
  </si>
  <si>
    <t>1） 電気・熱の工場・事業場外への供給に関しては、以下の供給形態を選択してください。</t>
  </si>
  <si>
    <t>　　A：工場・事業場内で燃料を使用して電気や熱を発生させ、工場・事業場外へ供給した場合</t>
  </si>
  <si>
    <t>　　B：電気事業者や熱供給業者から電気や熱の供給を受け、工場・事業場外へ供給した場合</t>
  </si>
  <si>
    <t>2） 左上の工場・事業場NOに該当する工場・事業場の情報を記入ください。</t>
    <rPh sb="3" eb="5">
      <t>ヒダリウエ</t>
    </rPh>
    <rPh sb="15" eb="17">
      <t>ガイトウ</t>
    </rPh>
    <rPh sb="26" eb="28">
      <t>ジョウホウ</t>
    </rPh>
    <rPh sb="29" eb="31">
      <t>キニュウ</t>
    </rPh>
    <phoneticPr fontId="4"/>
  </si>
  <si>
    <t>年間CO2排出量（工場・事業場全体）</t>
    <rPh sb="0" eb="2">
      <t>ネンカン</t>
    </rPh>
    <rPh sb="15" eb="17">
      <t>ゼンタイ</t>
    </rPh>
    <phoneticPr fontId="7"/>
  </si>
  <si>
    <t>電気・熱を工場・事業場外に供給している場合の活動量</t>
    <rPh sb="11" eb="12">
      <t>ガイ</t>
    </rPh>
    <rPh sb="13" eb="15">
      <t>キョウキュウ</t>
    </rPh>
    <rPh sb="19" eb="21">
      <t>バアイ</t>
    </rPh>
    <rPh sb="22" eb="25">
      <t>カツドウリョウ</t>
    </rPh>
    <phoneticPr fontId="2"/>
  </si>
  <si>
    <t>A：工場・事業場内で燃料を使用して電気や熱を発生させ、工場・事業場外へ供給した場合</t>
  </si>
  <si>
    <t>B：電気事業者や熱供給業者から電気や熱の供給を受け、工場・事業場外へ供給した場合</t>
  </si>
  <si>
    <t>CO2排出量（工場・事業場全体）【総括】</t>
    <rPh sb="13" eb="15">
      <t>ゼンタイ</t>
    </rPh>
    <rPh sb="17" eb="19">
      <t>ソウカツ</t>
    </rPh>
    <phoneticPr fontId="2"/>
  </si>
  <si>
    <t>【工場・事業場ごとの排出量】</t>
    <rPh sb="10" eb="12">
      <t>ハイシュツ</t>
    </rPh>
    <rPh sb="12" eb="13">
      <t>リョウ</t>
    </rPh>
    <phoneticPr fontId="4"/>
  </si>
  <si>
    <t>工場・事業場NO</t>
  </si>
  <si>
    <t>→所内消費分の活動量を計算し、活動量欄に記載ください。計算根拠は「7. 備考」に記載してください。（記入例及びモニタリング報告ガイドライン第II部1.4.1を参照）</t>
    <rPh sb="50" eb="52">
      <t>キニュウ</t>
    </rPh>
    <rPh sb="52" eb="53">
      <t>レイ</t>
    </rPh>
    <rPh sb="53" eb="54">
      <t>オヨ</t>
    </rPh>
    <rPh sb="79" eb="81">
      <t>サンショウ</t>
    </rPh>
    <phoneticPr fontId="2"/>
  </si>
  <si>
    <t>→外部への供給量をマイナスの値として活動量欄に記載してください。（記入例及びモニタリング報告ガイドライン第II部1.4.2を参照）</t>
    <rPh sb="33" eb="35">
      <t>キニュウ</t>
    </rPh>
    <rPh sb="35" eb="36">
      <t>レイ</t>
    </rPh>
    <rPh sb="36" eb="37">
      <t>オヨ</t>
    </rPh>
    <rPh sb="62" eb="64">
      <t>サンショウ</t>
    </rPh>
    <phoneticPr fontId="2"/>
  </si>
  <si>
    <t>工場・
事業場
No.</t>
    <phoneticPr fontId="2"/>
  </si>
  <si>
    <t>（この欄は事業所形態が事業場の場合のみ記入）</t>
    <rPh sb="5" eb="8">
      <t>ジギョウショ</t>
    </rPh>
    <phoneticPr fontId="2"/>
  </si>
  <si>
    <t>年度の途中で設備の統廃合による使用中止、新設による使用開始等の変更があった場合には、「○（変更有）」を選択してください。</t>
    <phoneticPr fontId="2"/>
  </si>
  <si>
    <t>7. 備考</t>
    <rPh sb="3" eb="5">
      <t>ビコウ</t>
    </rPh>
    <phoneticPr fontId="7"/>
  </si>
  <si>
    <t>活動量</t>
    <rPh sb="0" eb="3">
      <t>カツドウリョウ</t>
    </rPh>
    <phoneticPr fontId="2"/>
  </si>
  <si>
    <t>活動量単位</t>
    <rPh sb="0" eb="5">
      <t>カツドウリョウタンイ</t>
    </rPh>
    <phoneticPr fontId="2"/>
  </si>
  <si>
    <t>工場・事業場の種別</t>
    <rPh sb="7" eb="9">
      <t>シュベツ</t>
    </rPh>
    <phoneticPr fontId="4"/>
  </si>
  <si>
    <t>工場・事業場の別</t>
    <rPh sb="0" eb="2">
      <t>コウジョウ</t>
    </rPh>
    <rPh sb="3" eb="6">
      <t>ジギョウジョウ</t>
    </rPh>
    <rPh sb="7" eb="8">
      <t>ベツ</t>
    </rPh>
    <phoneticPr fontId="2"/>
  </si>
  <si>
    <t>算定年度</t>
  </si>
  <si>
    <r>
      <t xml:space="preserve">工場・事業場名
</t>
    </r>
    <r>
      <rPr>
        <b/>
        <sz val="10"/>
        <color rgb="FFFF0000"/>
        <rFont val="ＭＳ Ｐゴシック"/>
        <family val="3"/>
        <charset val="128"/>
      </rPr>
      <t>（SHIFTシステム上に登録されている事業所名を
記入してください）</t>
    </r>
    <rPh sb="6" eb="7">
      <t>メイ</t>
    </rPh>
    <phoneticPr fontId="4"/>
  </si>
  <si>
    <t>基準年度より後の変更</t>
    <phoneticPr fontId="4"/>
  </si>
  <si>
    <t>カルシウムカーバイドの製造（石灰石起源）</t>
  </si>
  <si>
    <t>カルシウムカーバイドの製造（還元剤起源）</t>
  </si>
  <si>
    <t>削減目標年度</t>
    <rPh sb="0" eb="6">
      <t>サクゲンモクヒョウネンド</t>
    </rPh>
    <phoneticPr fontId="4"/>
  </si>
  <si>
    <t>工場・事業場NO</t>
    <phoneticPr fontId="2"/>
  </si>
  <si>
    <t>工場・事業場名</t>
    <rPh sb="0" eb="2">
      <t>コウジョウ</t>
    </rPh>
    <rPh sb="3" eb="7">
      <t>ジギョウジョウメイ</t>
    </rPh>
    <phoneticPr fontId="2"/>
  </si>
  <si>
    <t>6-1．</t>
    <phoneticPr fontId="2"/>
  </si>
  <si>
    <t>【生産数量等】</t>
    <rPh sb="1" eb="3">
      <t>セイサン</t>
    </rPh>
    <rPh sb="3" eb="5">
      <t>スウリョウ</t>
    </rPh>
    <rPh sb="5" eb="6">
      <t>トウ</t>
    </rPh>
    <phoneticPr fontId="4"/>
  </si>
  <si>
    <t>活動量記入欄</t>
    <rPh sb="0" eb="3">
      <t>カツドウリョウ</t>
    </rPh>
    <rPh sb="3" eb="5">
      <t>キニュウ</t>
    </rPh>
    <rPh sb="5" eb="6">
      <t>ラン</t>
    </rPh>
    <phoneticPr fontId="2"/>
  </si>
  <si>
    <t>活動量は「活動量記入欄（E列）」に記入してください。</t>
    <rPh sb="5" eb="8">
      <t>カツドウリョウ</t>
    </rPh>
    <rPh sb="8" eb="11">
      <t>キニュウラン</t>
    </rPh>
    <rPh sb="13" eb="14">
      <t>レツ</t>
    </rPh>
    <rPh sb="17" eb="19">
      <t>キニュウ</t>
    </rPh>
    <phoneticPr fontId="2"/>
  </si>
  <si>
    <t>小数点以下の数値を含む活動量が入力された場合、自動で小数点以下が切り捨てられ、排出量が自動で計算されるようにしています）</t>
    <rPh sb="0" eb="3">
      <t>ショウスウテン</t>
    </rPh>
    <rPh sb="3" eb="5">
      <t>イカ</t>
    </rPh>
    <rPh sb="6" eb="8">
      <t>スウチ</t>
    </rPh>
    <rPh sb="9" eb="10">
      <t>フク</t>
    </rPh>
    <rPh sb="11" eb="14">
      <t>カツドウリョウ</t>
    </rPh>
    <rPh sb="15" eb="17">
      <t>ニュウリョク</t>
    </rPh>
    <rPh sb="20" eb="22">
      <t>バアイ</t>
    </rPh>
    <rPh sb="23" eb="25">
      <t>ジドウ</t>
    </rPh>
    <rPh sb="26" eb="29">
      <t>ショウスウテン</t>
    </rPh>
    <rPh sb="29" eb="31">
      <t>イカ</t>
    </rPh>
    <rPh sb="32" eb="33">
      <t>キ</t>
    </rPh>
    <rPh sb="34" eb="35">
      <t>ス</t>
    </rPh>
    <rPh sb="39" eb="41">
      <t>ハイシュツ</t>
    </rPh>
    <rPh sb="41" eb="42">
      <t>リョウ</t>
    </rPh>
    <rPh sb="43" eb="45">
      <t>ジドウ</t>
    </rPh>
    <rPh sb="46" eb="48">
      <t>ケイサン</t>
    </rPh>
    <phoneticPr fontId="2"/>
  </si>
  <si>
    <t>077：塗装工事業</t>
    <rPh sb="4" eb="6">
      <t>トソウ</t>
    </rPh>
    <phoneticPr fontId="2"/>
  </si>
  <si>
    <t>（グループ参加者用）</t>
    <rPh sb="5" eb="7">
      <t>サンカ</t>
    </rPh>
    <rPh sb="7" eb="8">
      <t>シャ</t>
    </rPh>
    <rPh sb="8" eb="9">
      <t>ヨウ</t>
    </rPh>
    <phoneticPr fontId="2"/>
  </si>
  <si>
    <t>記入欄が足りない場合には、左の行番号をクリックして行全体を選択し、左クリックで「挿入」を選択することで行を追加してください。その上で、H列の数式をコピー＆ペーストしてください。</t>
    <rPh sb="0" eb="2">
      <t>キニュウ</t>
    </rPh>
    <rPh sb="2" eb="3">
      <t>ラン</t>
    </rPh>
    <rPh sb="4" eb="5">
      <t>タ</t>
    </rPh>
    <rPh sb="8" eb="10">
      <t>バアイ</t>
    </rPh>
    <rPh sb="13" eb="14">
      <t>ヒダリ</t>
    </rPh>
    <rPh sb="15" eb="18">
      <t>ギョウバンゴウ</t>
    </rPh>
    <rPh sb="25" eb="26">
      <t>ギョウ</t>
    </rPh>
    <rPh sb="26" eb="28">
      <t>ゼンタイ</t>
    </rPh>
    <rPh sb="29" eb="31">
      <t>センタク</t>
    </rPh>
    <rPh sb="33" eb="34">
      <t>ヒダリ</t>
    </rPh>
    <rPh sb="40" eb="42">
      <t>ソウニュウ</t>
    </rPh>
    <rPh sb="44" eb="46">
      <t>センタク</t>
    </rPh>
    <rPh sb="51" eb="52">
      <t>ギョウ</t>
    </rPh>
    <rPh sb="53" eb="55">
      <t>ツイカ</t>
    </rPh>
    <rPh sb="64" eb="65">
      <t>ウエ</t>
    </rPh>
    <rPh sb="68" eb="69">
      <t>レツ</t>
    </rPh>
    <rPh sb="70" eb="72">
      <t>スウシキ</t>
    </rPh>
    <phoneticPr fontId="2"/>
  </si>
  <si>
    <t>※必ず全ての欄に記入してください。</t>
    <rPh sb="1" eb="2">
      <t>カナラ</t>
    </rPh>
    <rPh sb="3" eb="4">
      <t>スベ</t>
    </rPh>
    <rPh sb="6" eb="7">
      <t>ラン</t>
    </rPh>
    <rPh sb="8" eb="10">
      <t>キニュウ</t>
    </rPh>
    <phoneticPr fontId="2"/>
  </si>
  <si>
    <t>※基準年度算定報告書と同じ「単位」「備考」を記入してください。</t>
    <rPh sb="5" eb="7">
      <t>サンテイ</t>
    </rPh>
    <rPh sb="7" eb="10">
      <t>ホウコクショ</t>
    </rPh>
    <rPh sb="14" eb="16">
      <t>タンイ</t>
    </rPh>
    <rPh sb="18" eb="20">
      <t>ビコウ</t>
    </rPh>
    <rPh sb="22" eb="24">
      <t>キニュウ</t>
    </rPh>
    <phoneticPr fontId="2"/>
  </si>
  <si>
    <t>燃料の種類</t>
    <rPh sb="0" eb="2">
      <t>ネンリョウ</t>
    </rPh>
    <rPh sb="3" eb="5">
      <t>シュルイ</t>
    </rPh>
    <phoneticPr fontId="2"/>
  </si>
  <si>
    <t>燃料形態</t>
  </si>
  <si>
    <t>活動量単位</t>
  </si>
  <si>
    <t>単位発熱量
（GJ）</t>
  </si>
  <si>
    <t>CO_{2} 排出係数（発熱量ベース）
t-CO_{2} GJ</t>
  </si>
  <si>
    <t>輸入原料炭</t>
  </si>
  <si>
    <t>固体</t>
  </si>
  <si>
    <t>国産一般炭</t>
  </si>
  <si>
    <t>輸入一般炭</t>
  </si>
  <si>
    <t>輸入無煙炭</t>
  </si>
  <si>
    <t>液体</t>
  </si>
  <si>
    <t>潤滑油</t>
  </si>
  <si>
    <t>気体</t>
  </si>
  <si>
    <t xml:space="preserve">千 Nm3 </t>
  </si>
  <si>
    <t>ガス会社提供値を適用すること</t>
    <phoneticPr fontId="2"/>
  </si>
  <si>
    <t>製油所ガス</t>
  </si>
  <si>
    <t>2023年度を削減目標年度とする目標保有者の削減目標年度算定報告書です。</t>
    <phoneticPr fontId="2"/>
  </si>
  <si>
    <t>令和5年度</t>
    <phoneticPr fontId="2"/>
  </si>
  <si>
    <t>本ファイルは第2期（2022年度参加者）のうち、</t>
    <rPh sb="0" eb="1">
      <t>ホン</t>
    </rPh>
    <rPh sb="6" eb="7">
      <t>ダイ</t>
    </rPh>
    <rPh sb="8" eb="9">
      <t>キ</t>
    </rPh>
    <rPh sb="14" eb="15">
      <t>ネン</t>
    </rPh>
    <rPh sb="15" eb="16">
      <t>ド</t>
    </rPh>
    <rPh sb="16" eb="19">
      <t>サンカシャ</t>
    </rPh>
    <phoneticPr fontId="4"/>
  </si>
  <si>
    <t>SHIFT事業 第2期 削減目標年度CO2排出量算定報告書
（単年度事業/令和5年度実績報告用）</t>
    <rPh sb="5" eb="7">
      <t>ジギョウ</t>
    </rPh>
    <rPh sb="8" eb="9">
      <t>ダイ</t>
    </rPh>
    <rPh sb="10" eb="11">
      <t>キ</t>
    </rPh>
    <rPh sb="12" eb="14">
      <t>サクゲン</t>
    </rPh>
    <rPh sb="14" eb="16">
      <t>モクヒョウ</t>
    </rPh>
    <rPh sb="16" eb="18">
      <t>ネンド</t>
    </rPh>
    <rPh sb="21" eb="24">
      <t>ハイシュツリョウ</t>
    </rPh>
    <rPh sb="24" eb="26">
      <t>サンテイ</t>
    </rPh>
    <rPh sb="26" eb="29">
      <t>ホウコクショ</t>
    </rPh>
    <rPh sb="31" eb="32">
      <t>タン</t>
    </rPh>
    <phoneticPr fontId="4"/>
  </si>
  <si>
    <t>参考：燃料の単位発熱量・排出係数（デフォルト値）＜モニタリング報告ガイドラインVer.2.1 2022.8.25　より＞</t>
    <rPh sb="0" eb="2">
      <t>サンコウ</t>
    </rPh>
    <rPh sb="31" eb="33">
      <t>ホウコク</t>
    </rPh>
    <phoneticPr fontId="2"/>
  </si>
  <si>
    <r>
      <t xml:space="preserve">活動量記入欄
</t>
    </r>
    <r>
      <rPr>
        <sz val="10"/>
        <color rgb="FFFF0000"/>
        <rFont val="ＭＳ Ｐゴシック"/>
        <family val="3"/>
        <charset val="128"/>
      </rPr>
      <t>（小数点以下の値を切り捨てずに記入すること）</t>
    </r>
    <rPh sb="0" eb="3">
      <t>カツドウリョウ</t>
    </rPh>
    <rPh sb="3" eb="5">
      <t>キニュウ</t>
    </rPh>
    <rPh sb="5" eb="6">
      <t>ラン</t>
    </rPh>
    <rPh sb="8" eb="11">
      <t>ショウスウテン</t>
    </rPh>
    <rPh sb="11" eb="13">
      <t>イカ</t>
    </rPh>
    <rPh sb="14" eb="15">
      <t>アタイ</t>
    </rPh>
    <rPh sb="16" eb="17">
      <t>キ</t>
    </rPh>
    <rPh sb="18" eb="19">
      <t>ス</t>
    </rPh>
    <rPh sb="22" eb="24">
      <t>キニュウ</t>
    </rPh>
    <phoneticPr fontId="2"/>
  </si>
  <si>
    <t>活動量（小数点以下切り捨て後の数値）</t>
    <rPh sb="0" eb="2">
      <t>カツドウ</t>
    </rPh>
    <rPh sb="2" eb="3">
      <t>リョウ</t>
    </rPh>
    <rPh sb="4" eb="7">
      <t>ショウスウテン</t>
    </rPh>
    <rPh sb="7" eb="9">
      <t>イカ</t>
    </rPh>
    <rPh sb="9" eb="10">
      <t>キ</t>
    </rPh>
    <rPh sb="11" eb="12">
      <t>ス</t>
    </rPh>
    <rPh sb="13" eb="14">
      <t>ゴ</t>
    </rPh>
    <rPh sb="15" eb="17">
      <t>スウチ</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</si>
</sst>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2" formatCode="_ &quot;¥&quot;* #,##0_ ;_ &quot;¥&quot;* \-#,##0_ ;_ &quot;¥&quot;* &quot;-&quot;_ ;_ @_ "/>
    <numFmt numFmtId="176" formatCode="#,##0_ ;[Red]\-#,##0\ "/>
    <numFmt numFmtId="177" formatCode="#,##0_);[Red]\(#,##0\)"/>
    <numFmt numFmtId="178" formatCode="0.0_);[Red]\(0.0\)"/>
    <numFmt numFmtId="179" formatCode="0_);[Red]\(0\)"/>
    <numFmt numFmtId="180" formatCode="#,##0_ "/>
    <numFmt numFmtId="181" formatCode="0_ "/>
    <numFmt numFmtId="182" formatCode="0.00;[Red]0.00"/>
    <numFmt numFmtId="183" formatCode="0.0000_ "/>
  </numFmts>
  <fonts count="42"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sz val="10"/>
      <name val="ＭＳ Ｐゴシック"/>
      <family val="3"/>
      <charset val="128"/>
    </font>
    <font>
      <sz val="6"/>
      <name val="ＭＳ Ｐゴシック"/>
      <family val="3"/>
      <charset val="128"/>
    </font>
    <font>
      <sz val="9"/>
      <name val="ＭＳ ゴシック"/>
      <family val="3"/>
      <charset val="128"/>
    </font>
    <font>
      <u/>
      <sz val="11"/>
      <color indexed="36"/>
      <name val="ＭＳ Ｐゴシック"/>
      <family val="3"/>
      <charset val="128"/>
    </font>
    <font>
      <sz val="9"/>
      <name val="ＭＳ Ｐゴシック"/>
      <family val="3"/>
      <charset val="128"/>
    </font>
    <font>
      <sz val="11"/>
      <name val="ＭＳ Ｐゴシック"/>
      <family val="3"/>
      <charset val="128"/>
    </font>
    <font>
      <sz val="10"/>
      <color theme="1"/>
      <name val="ＭＳ Ｐゴシック"/>
      <family val="3"/>
      <charset val="128"/>
    </font>
    <font>
      <i/>
      <sz val="10"/>
      <color theme="1"/>
      <name val="ＭＳ Ｐゴシック"/>
      <family val="3"/>
      <charset val="128"/>
    </font>
    <font>
      <i/>
      <sz val="10"/>
      <color theme="0"/>
      <name val="ＭＳ Ｐゴシック"/>
      <family val="3"/>
      <charset val="128"/>
    </font>
    <font>
      <sz val="9"/>
      <color theme="1"/>
      <name val="游ゴシック"/>
      <family val="2"/>
      <charset val="128"/>
      <scheme val="minor"/>
    </font>
    <font>
      <sz val="9"/>
      <color rgb="FF000000"/>
      <name val="Meiryo UI"/>
      <family val="3"/>
      <charset val="128"/>
    </font>
    <font>
      <b/>
      <sz val="10"/>
      <color theme="1"/>
      <name val="ＭＳ Ｐゴシック"/>
      <family val="3"/>
      <charset val="128"/>
    </font>
    <font>
      <b/>
      <sz val="10"/>
      <name val="ＭＳ Ｐゴシック"/>
      <family val="3"/>
      <charset val="128"/>
    </font>
    <font>
      <sz val="9"/>
      <color theme="1"/>
      <name val="ＭＳ Ｐゴシック"/>
      <family val="3"/>
      <charset val="128"/>
    </font>
    <font>
      <sz val="16"/>
      <name val="ＭＳ Ｐゴシック"/>
      <family val="3"/>
      <charset val="128"/>
    </font>
    <font>
      <sz val="11"/>
      <color theme="1"/>
      <name val="ＭＳ Ｐゴシック"/>
      <family val="3"/>
      <charset val="128"/>
    </font>
    <font>
      <i/>
      <sz val="10"/>
      <name val="ＭＳ Ｐゴシック"/>
      <family val="3"/>
      <charset val="128"/>
    </font>
    <font>
      <sz val="10"/>
      <color rgb="FFFF0000"/>
      <name val="ＭＳ Ｐゴシック"/>
      <family val="3"/>
      <charset val="128"/>
    </font>
    <font>
      <sz val="12"/>
      <color theme="1"/>
      <name val="ＭＳ Ｐゴシック"/>
      <family val="3"/>
      <charset val="128"/>
    </font>
    <font>
      <sz val="12"/>
      <name val="ＭＳ Ｐゴシック"/>
      <family val="3"/>
      <charset val="128"/>
    </font>
    <font>
      <sz val="10"/>
      <color rgb="FF000000"/>
      <name val="ＭＳ Ｐゴシック"/>
      <family val="3"/>
      <charset val="128"/>
    </font>
    <font>
      <vertAlign val="subscript"/>
      <sz val="10"/>
      <name val="ＭＳ Ｐゴシック"/>
      <family val="3"/>
      <charset val="128"/>
    </font>
    <font>
      <sz val="9"/>
      <color theme="1"/>
      <name val="游ゴシック"/>
      <family val="3"/>
      <charset val="128"/>
      <scheme val="minor"/>
    </font>
    <font>
      <sz val="11"/>
      <color theme="1"/>
      <name val="游ゴシック"/>
      <family val="3"/>
      <charset val="128"/>
      <scheme val="minor"/>
    </font>
    <font>
      <sz val="10"/>
      <color theme="1"/>
      <name val="游ゴシック"/>
      <family val="3"/>
      <charset val="128"/>
      <scheme val="minor"/>
    </font>
    <font>
      <b/>
      <u/>
      <sz val="12"/>
      <name val="ＭＳ Ｐゴシック"/>
      <family val="3"/>
      <charset val="128"/>
    </font>
    <font>
      <sz val="10"/>
      <color theme="0"/>
      <name val="ＭＳ Ｐゴシック"/>
      <family val="3"/>
      <charset val="128"/>
    </font>
    <font>
      <b/>
      <sz val="10"/>
      <color rgb="FFFF0000"/>
      <name val="ＭＳ Ｐゴシック"/>
      <family val="3"/>
      <charset val="128"/>
    </font>
    <font>
      <i/>
      <sz val="11"/>
      <color theme="0"/>
      <name val="ＭＳ Ｐゴシック"/>
      <family val="3"/>
      <charset val="128"/>
    </font>
    <font>
      <sz val="11"/>
      <color rgb="FF000000"/>
      <name val="ＭＳ Ｐゴシック"/>
      <family val="3"/>
      <charset val="128"/>
    </font>
    <font>
      <i/>
      <sz val="11"/>
      <color theme="1"/>
      <name val="ＭＳ Ｐゴシック"/>
      <family val="3"/>
      <charset val="128"/>
    </font>
    <font>
      <b/>
      <sz val="11"/>
      <color rgb="FFFF0000"/>
      <name val="ＭＳ Ｐゴシック"/>
      <family val="3"/>
      <charset val="128"/>
    </font>
    <font>
      <b/>
      <sz val="16"/>
      <name val="ＭＳ Ｐゴシック"/>
      <family val="3"/>
      <charset val="128"/>
    </font>
    <font>
      <b/>
      <sz val="16"/>
      <color rgb="FFFF0000"/>
      <name val="ＭＳ Ｐゴシック"/>
      <family val="3"/>
      <charset val="128"/>
    </font>
    <font>
      <b/>
      <sz val="12"/>
      <color indexed="10"/>
      <name val="ＭＳ Ｐゴシック"/>
      <family val="3"/>
      <charset val="128"/>
    </font>
    <font>
      <sz val="9"/>
      <color rgb="FFFF0000"/>
      <name val="ＭＳ Ｐゴシック"/>
      <family val="3"/>
      <charset val="128"/>
    </font>
    <font>
      <b/>
      <sz val="11"/>
      <name val="游ゴシック"/>
      <family val="3"/>
      <charset val="128"/>
      <scheme val="minor"/>
    </font>
    <font>
      <sz val="11"/>
      <name val="游ゴシック"/>
      <family val="3"/>
      <charset val="128"/>
      <scheme val="minor"/>
    </font>
    <font>
      <sz val="11"/>
      <color rgb="FFFF0000"/>
      <name val="游ゴシック"/>
      <family val="3"/>
      <charset val="128"/>
      <scheme val="minor"/>
    </font>
  </fonts>
  <fills count="16">
    <fill>
      <patternFill patternType="none"/>
    </fill>
    <fill>
      <patternFill patternType="gray125"/>
    </fill>
    <fill>
      <patternFill patternType="solid">
        <fgColor rgb="FFFFFFCC"/>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D2E6FA"/>
        <bgColor indexed="64"/>
      </patternFill>
    </fill>
    <fill>
      <patternFill patternType="solid">
        <fgColor rgb="FFD2E6B4"/>
        <bgColor indexed="64"/>
      </patternFill>
    </fill>
    <fill>
      <patternFill patternType="solid">
        <fgColor indexed="9"/>
        <bgColor indexed="64"/>
      </patternFill>
    </fill>
    <fill>
      <patternFill patternType="solid">
        <fgColor theme="0"/>
        <bgColor indexed="64"/>
      </patternFill>
    </fill>
    <fill>
      <patternFill patternType="solid">
        <fgColor rgb="FFCCFFCC"/>
        <bgColor indexed="64"/>
      </patternFill>
    </fill>
    <fill>
      <patternFill patternType="solid">
        <fgColor indexed="43"/>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9" tint="0.59999389629810485"/>
        <bgColor indexed="64"/>
      </patternFill>
    </fill>
    <fill>
      <patternFill patternType="solid">
        <fgColor theme="0" tint="-0.34998626667073579"/>
        <bgColor indexed="64"/>
      </patternFill>
    </fill>
    <fill>
      <patternFill patternType="solid">
        <fgColor rgb="FFDCE6F0"/>
        <bgColor indexed="64"/>
      </patternFill>
    </fill>
  </fills>
  <borders count="109">
    <border>
      <left/>
      <right/>
      <top/>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medium">
        <color rgb="FFFF0000"/>
      </left>
      <right style="medium">
        <color rgb="FFFF0000"/>
      </right>
      <top style="medium">
        <color rgb="FFFF0000"/>
      </top>
      <bottom/>
      <diagonal/>
    </border>
    <border>
      <left style="medium">
        <color rgb="FFFF0000"/>
      </left>
      <right style="medium">
        <color rgb="FFFF0000"/>
      </right>
      <top/>
      <bottom style="medium">
        <color rgb="FFFF0000"/>
      </bottom>
      <diagonal/>
    </border>
    <border>
      <left style="thin">
        <color indexed="64"/>
      </left>
      <right style="thin">
        <color indexed="64"/>
      </right>
      <top style="thin">
        <color indexed="64"/>
      </top>
      <bottom style="thin">
        <color indexed="64"/>
      </bottom>
      <diagonal/>
    </border>
    <border>
      <left style="medium">
        <color indexed="64"/>
      </left>
      <right/>
      <top style="double">
        <color indexed="64"/>
      </top>
      <bottom style="medium">
        <color indexed="64"/>
      </bottom>
      <diagonal/>
    </border>
    <border>
      <left style="medium">
        <color rgb="FFFF0000"/>
      </left>
      <right style="medium">
        <color rgb="FFFF0000"/>
      </right>
      <top/>
      <bottom/>
      <diagonal/>
    </border>
    <border>
      <left style="medium">
        <color indexed="64"/>
      </left>
      <right/>
      <top style="medium">
        <color indexed="64"/>
      </top>
      <bottom style="medium">
        <color indexed="64"/>
      </bottom>
      <diagonal/>
    </border>
    <border>
      <left/>
      <right/>
      <top style="medium">
        <color rgb="FFFF0000"/>
      </top>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bottom style="thin">
        <color indexed="64"/>
      </bottom>
      <diagonal/>
    </border>
    <border>
      <left/>
      <right style="medium">
        <color indexed="64"/>
      </right>
      <top/>
      <bottom/>
      <diagonal/>
    </border>
    <border>
      <left style="medium">
        <color indexed="64"/>
      </left>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bottom style="medium">
        <color indexed="64"/>
      </bottom>
      <diagonal/>
    </border>
    <border>
      <left/>
      <right/>
      <top style="thin">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thin">
        <color indexed="64"/>
      </left>
      <right/>
      <top style="thin">
        <color indexed="64"/>
      </top>
      <bottom style="medium">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style="thin">
        <color indexed="64"/>
      </right>
      <top style="double">
        <color indexed="64"/>
      </top>
      <bottom style="medium">
        <color indexed="64"/>
      </bottom>
      <diagonal/>
    </border>
    <border>
      <left style="thin">
        <color indexed="64"/>
      </left>
      <right/>
      <top style="double">
        <color indexed="64"/>
      </top>
      <bottom style="medium">
        <color indexed="64"/>
      </bottom>
      <diagonal/>
    </border>
    <border>
      <left style="medium">
        <color indexed="64"/>
      </left>
      <right style="thin">
        <color indexed="64"/>
      </right>
      <top style="double">
        <color indexed="64"/>
      </top>
      <bottom style="medium">
        <color indexed="64"/>
      </bottom>
      <diagonal/>
    </border>
    <border>
      <left style="thin">
        <color indexed="64"/>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diagonal/>
    </border>
    <border>
      <left/>
      <right style="thin">
        <color indexed="64"/>
      </right>
      <top/>
      <bottom/>
      <diagonal/>
    </border>
    <border>
      <left style="medium">
        <color rgb="FFFF0000"/>
      </left>
      <right/>
      <top style="medium">
        <color rgb="FFFF0000"/>
      </top>
      <bottom/>
      <diagonal/>
    </border>
    <border>
      <left/>
      <right style="medium">
        <color rgb="FFFF0000"/>
      </right>
      <top style="medium">
        <color rgb="FFFF0000"/>
      </top>
      <bottom/>
      <diagonal/>
    </border>
    <border>
      <left style="medium">
        <color rgb="FFFF0000"/>
      </left>
      <right/>
      <top/>
      <bottom/>
      <diagonal/>
    </border>
    <border>
      <left/>
      <right style="medium">
        <color rgb="FFFF0000"/>
      </right>
      <top/>
      <bottom/>
      <diagonal/>
    </border>
    <border>
      <left style="medium">
        <color rgb="FFFF0000"/>
      </left>
      <right/>
      <top/>
      <bottom style="medium">
        <color rgb="FFFF0000"/>
      </bottom>
      <diagonal/>
    </border>
    <border>
      <left/>
      <right style="medium">
        <color rgb="FFFF0000"/>
      </right>
      <top/>
      <bottom style="medium">
        <color rgb="FFFF0000"/>
      </bottom>
      <diagonal/>
    </border>
    <border>
      <left style="thin">
        <color indexed="64"/>
      </left>
      <right/>
      <top style="medium">
        <color indexed="64"/>
      </top>
      <bottom/>
      <diagonal/>
    </border>
    <border>
      <left style="thin">
        <color indexed="64"/>
      </left>
      <right/>
      <top/>
      <bottom style="medium">
        <color indexed="64"/>
      </bottom>
      <diagonal/>
    </border>
    <border>
      <left style="medium">
        <color indexed="64"/>
      </left>
      <right style="thin">
        <color indexed="64"/>
      </right>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style="hair">
        <color indexed="64"/>
      </left>
      <right/>
      <top style="thin">
        <color indexed="64"/>
      </top>
      <bottom style="medium">
        <color indexed="64"/>
      </bottom>
      <diagonal/>
    </border>
    <border>
      <left style="hair">
        <color indexed="64"/>
      </left>
      <right style="thin">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thin">
        <color indexed="64"/>
      </bottom>
      <diagonal/>
    </border>
    <border>
      <left/>
      <right/>
      <top/>
      <bottom style="medium">
        <color rgb="FFFF0000"/>
      </bottom>
      <diagonal/>
    </border>
    <border>
      <left style="medium">
        <color indexed="64"/>
      </left>
      <right style="medium">
        <color indexed="64"/>
      </right>
      <top style="medium">
        <color indexed="64"/>
      </top>
      <bottom style="thin">
        <color indexed="64"/>
      </bottom>
      <diagonal/>
    </border>
    <border>
      <left style="medium">
        <color indexed="64"/>
      </left>
      <right/>
      <top/>
      <bottom style="thin">
        <color indexed="64"/>
      </bottom>
      <diagonal/>
    </border>
    <border>
      <left style="medium">
        <color rgb="FFFF0000"/>
      </left>
      <right style="medium">
        <color rgb="FFFF0000"/>
      </right>
      <top style="medium">
        <color rgb="FFFF0000"/>
      </top>
      <bottom style="medium">
        <color rgb="FFFF0000"/>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style="medium">
        <color indexed="64"/>
      </left>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style="double">
        <color indexed="64"/>
      </top>
      <bottom style="medium">
        <color indexed="64"/>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medium">
        <color indexed="64"/>
      </right>
      <top style="thin">
        <color indexed="64"/>
      </top>
      <bottom/>
      <diagonal/>
    </border>
    <border>
      <left/>
      <right style="thin">
        <color indexed="64"/>
      </right>
      <top style="thin">
        <color indexed="64"/>
      </top>
      <bottom style="thin">
        <color indexed="64"/>
      </bottom>
      <diagonal/>
    </border>
    <border>
      <left style="hair">
        <color indexed="64"/>
      </left>
      <right/>
      <top style="thin">
        <color indexed="64"/>
      </top>
      <bottom/>
      <diagonal/>
    </border>
    <border diagonalUp="1">
      <left style="thin">
        <color indexed="64"/>
      </left>
      <right style="thin">
        <color indexed="64"/>
      </right>
      <top style="medium">
        <color indexed="64"/>
      </top>
      <bottom style="thin">
        <color indexed="64"/>
      </bottom>
      <diagonal style="thin">
        <color indexed="64"/>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hair">
        <color indexed="64"/>
      </left>
      <right/>
      <top style="medium">
        <color indexed="64"/>
      </top>
      <bottom/>
      <diagonal/>
    </border>
    <border>
      <left style="thin">
        <color indexed="64"/>
      </left>
      <right style="thin">
        <color indexed="64"/>
      </right>
      <top/>
      <bottom/>
      <diagonal/>
    </border>
    <border>
      <left style="thin">
        <color indexed="64"/>
      </left>
      <right style="hair">
        <color indexed="64"/>
      </right>
      <top style="medium">
        <color indexed="64"/>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bottom style="thin">
        <color indexed="64"/>
      </bottom>
      <diagonal/>
    </border>
    <border diagonalUp="1">
      <left style="thin">
        <color indexed="64"/>
      </left>
      <right style="thin">
        <color indexed="64"/>
      </right>
      <top style="thin">
        <color indexed="64"/>
      </top>
      <bottom style="thin">
        <color indexed="64"/>
      </bottom>
      <diagonal style="thin">
        <color indexed="64"/>
      </diagonal>
    </border>
    <border diagonalUp="1">
      <left style="thin">
        <color indexed="64"/>
      </left>
      <right style="thin">
        <color indexed="64"/>
      </right>
      <top/>
      <bottom style="thin">
        <color indexed="64"/>
      </bottom>
      <diagonal style="thin">
        <color indexed="64"/>
      </diagonal>
    </border>
    <border>
      <left style="hair">
        <color indexed="64"/>
      </left>
      <right/>
      <top/>
      <bottom style="medium">
        <color indexed="64"/>
      </bottom>
      <diagonal/>
    </border>
    <border>
      <left style="thin">
        <color rgb="FFFF0000"/>
      </left>
      <right/>
      <top style="thin">
        <color rgb="FFFF0000"/>
      </top>
      <bottom/>
      <diagonal/>
    </border>
    <border>
      <left/>
      <right/>
      <top style="thin">
        <color rgb="FFFF0000"/>
      </top>
      <bottom/>
      <diagonal/>
    </border>
    <border>
      <left/>
      <right style="thin">
        <color rgb="FFFF0000"/>
      </right>
      <top style="thin">
        <color rgb="FFFF0000"/>
      </top>
      <bottom/>
      <diagonal/>
    </border>
    <border>
      <left style="thin">
        <color rgb="FFFF0000"/>
      </left>
      <right/>
      <top/>
      <bottom/>
      <diagonal/>
    </border>
    <border>
      <left/>
      <right style="thin">
        <color rgb="FFFF0000"/>
      </right>
      <top/>
      <bottom/>
      <diagonal/>
    </border>
    <border>
      <left style="thin">
        <color rgb="FFFF0000"/>
      </left>
      <right/>
      <top/>
      <bottom style="thin">
        <color rgb="FFFF0000"/>
      </bottom>
      <diagonal/>
    </border>
    <border>
      <left/>
      <right/>
      <top/>
      <bottom style="thin">
        <color rgb="FFFF0000"/>
      </bottom>
      <diagonal/>
    </border>
    <border>
      <left/>
      <right style="thin">
        <color rgb="FFFF0000"/>
      </right>
      <top/>
      <bottom style="thin">
        <color rgb="FFFF0000"/>
      </bottom>
      <diagonal/>
    </border>
  </borders>
  <cellStyleXfs count="10">
    <xf numFmtId="0" fontId="0" fillId="0" borderId="0">
      <alignment vertical="center"/>
    </xf>
    <xf numFmtId="38" fontId="1" fillId="0" borderId="0" applyFont="0" applyFill="0" applyBorder="0" applyAlignment="0" applyProtection="0">
      <alignment vertical="center"/>
    </xf>
    <xf numFmtId="0" fontId="8" fillId="0" borderId="0">
      <alignment vertical="center"/>
    </xf>
    <xf numFmtId="0" fontId="8" fillId="0" borderId="0">
      <alignment vertical="center"/>
    </xf>
    <xf numFmtId="0" fontId="8" fillId="0" borderId="0" applyBorder="0">
      <alignment vertical="center"/>
    </xf>
    <xf numFmtId="0" fontId="8" fillId="0" borderId="0">
      <alignment vertical="center"/>
    </xf>
    <xf numFmtId="38" fontId="8" fillId="0" borderId="0" applyFont="0" applyFill="0" applyBorder="0" applyAlignment="0" applyProtection="0">
      <alignment vertical="center"/>
    </xf>
    <xf numFmtId="0" fontId="12" fillId="0" borderId="0">
      <alignment vertical="center"/>
    </xf>
    <xf numFmtId="0" fontId="8" fillId="0" borderId="0">
      <alignment vertical="center"/>
    </xf>
    <xf numFmtId="0" fontId="3" fillId="0" borderId="0">
      <alignment vertical="center"/>
    </xf>
  </cellStyleXfs>
  <cellXfs count="663">
    <xf numFmtId="0" fontId="0" fillId="0" borderId="0" xfId="0">
      <alignment vertical="center"/>
    </xf>
    <xf numFmtId="46" fontId="0" fillId="0" borderId="0" xfId="0" applyNumberFormat="1">
      <alignment vertical="center"/>
    </xf>
    <xf numFmtId="0" fontId="0" fillId="0" borderId="7" xfId="0" applyBorder="1">
      <alignment vertical="center"/>
    </xf>
    <xf numFmtId="0" fontId="0" fillId="0" borderId="3" xfId="0" applyBorder="1">
      <alignment vertical="center"/>
    </xf>
    <xf numFmtId="0" fontId="0" fillId="0" borderId="4" xfId="0" applyBorder="1">
      <alignment vertical="center"/>
    </xf>
    <xf numFmtId="0" fontId="9" fillId="0" borderId="0" xfId="0" applyFont="1">
      <alignment vertical="center"/>
    </xf>
    <xf numFmtId="0" fontId="9" fillId="0" borderId="0" xfId="4" applyFont="1">
      <alignment vertical="center"/>
    </xf>
    <xf numFmtId="0" fontId="10" fillId="0" borderId="0" xfId="4" applyFont="1">
      <alignment vertical="center"/>
    </xf>
    <xf numFmtId="0" fontId="14" fillId="0" borderId="0" xfId="0" applyFont="1">
      <alignment vertical="center"/>
    </xf>
    <xf numFmtId="0" fontId="15" fillId="0" borderId="0" xfId="0" applyFont="1">
      <alignment vertical="center"/>
    </xf>
    <xf numFmtId="0" fontId="9" fillId="0" borderId="0" xfId="0" applyFont="1" applyAlignment="1">
      <alignment horizontal="center" vertical="center"/>
    </xf>
    <xf numFmtId="0" fontId="16" fillId="0" borderId="0" xfId="0" applyFont="1">
      <alignment vertical="center"/>
    </xf>
    <xf numFmtId="0" fontId="3" fillId="0" borderId="0" xfId="9">
      <alignment vertical="center"/>
    </xf>
    <xf numFmtId="0" fontId="3" fillId="9" borderId="0" xfId="9" applyFill="1">
      <alignment vertical="center"/>
    </xf>
    <xf numFmtId="0" fontId="3" fillId="10" borderId="0" xfId="9" applyFill="1">
      <alignment vertical="center"/>
    </xf>
    <xf numFmtId="0" fontId="8" fillId="0" borderId="0" xfId="9" applyFont="1">
      <alignment vertical="center"/>
    </xf>
    <xf numFmtId="0" fontId="15" fillId="0" borderId="0" xfId="9" applyFont="1">
      <alignment vertical="center"/>
    </xf>
    <xf numFmtId="176" fontId="5" fillId="5" borderId="0" xfId="1" applyNumberFormat="1" applyFont="1" applyFill="1" applyBorder="1" applyAlignment="1">
      <alignment horizontal="center" vertical="center"/>
    </xf>
    <xf numFmtId="0" fontId="8" fillId="8" borderId="5" xfId="8" applyFill="1" applyBorder="1">
      <alignment vertical="center"/>
    </xf>
    <xf numFmtId="0" fontId="8" fillId="0" borderId="0" xfId="8">
      <alignment vertical="center"/>
    </xf>
    <xf numFmtId="0" fontId="8" fillId="8" borderId="34" xfId="8" applyFill="1" applyBorder="1">
      <alignment vertical="center"/>
    </xf>
    <xf numFmtId="0" fontId="8" fillId="8" borderId="2" xfId="8" applyFill="1" applyBorder="1">
      <alignment vertical="center"/>
    </xf>
    <xf numFmtId="0" fontId="8" fillId="11" borderId="61" xfId="8" applyFill="1" applyBorder="1">
      <alignment vertical="center"/>
    </xf>
    <xf numFmtId="0" fontId="8" fillId="8" borderId="27" xfId="8" applyFill="1" applyBorder="1">
      <alignment vertical="center"/>
    </xf>
    <xf numFmtId="0" fontId="8" fillId="12" borderId="89" xfId="8" applyFill="1" applyBorder="1">
      <alignment vertical="center"/>
    </xf>
    <xf numFmtId="0" fontId="3" fillId="0" borderId="0" xfId="0" applyFont="1">
      <alignment vertical="center"/>
    </xf>
    <xf numFmtId="0" fontId="9" fillId="0" borderId="0" xfId="0" applyFont="1" applyProtection="1">
      <alignment vertical="center"/>
      <protection locked="0"/>
    </xf>
    <xf numFmtId="0" fontId="3" fillId="0" borderId="0" xfId="0" applyFont="1" applyAlignment="1">
      <alignment horizontal="left" vertical="center"/>
    </xf>
    <xf numFmtId="0" fontId="3" fillId="0" borderId="0" xfId="0" applyFont="1" applyFill="1" applyAlignment="1">
      <alignment horizontal="right" vertical="center"/>
    </xf>
    <xf numFmtId="0" fontId="9" fillId="0" borderId="70" xfId="0" applyFont="1" applyBorder="1" applyProtection="1">
      <alignment vertical="center"/>
      <protection locked="0"/>
    </xf>
    <xf numFmtId="0" fontId="3" fillId="0" borderId="0" xfId="0" applyFont="1" applyAlignment="1">
      <alignment horizontal="center" vertical="center"/>
    </xf>
    <xf numFmtId="0" fontId="9" fillId="0" borderId="3" xfId="0" applyFont="1" applyBorder="1">
      <alignment vertical="center"/>
    </xf>
    <xf numFmtId="0" fontId="9" fillId="0" borderId="4" xfId="0" applyFont="1" applyBorder="1">
      <alignment vertical="center"/>
    </xf>
    <xf numFmtId="0" fontId="9" fillId="0" borderId="0" xfId="0" applyFont="1" applyAlignment="1">
      <alignment vertical="center" wrapText="1"/>
    </xf>
    <xf numFmtId="0" fontId="3" fillId="0" borderId="0" xfId="0" applyFont="1" applyAlignment="1">
      <alignment horizontal="left" vertical="center" wrapText="1"/>
    </xf>
    <xf numFmtId="0" fontId="9" fillId="0" borderId="0" xfId="0" applyFont="1" applyAlignment="1">
      <alignment horizontal="left" vertical="center"/>
    </xf>
    <xf numFmtId="0" fontId="9" fillId="0" borderId="0" xfId="0" applyFont="1" applyFill="1" applyBorder="1">
      <alignment vertical="center"/>
    </xf>
    <xf numFmtId="0" fontId="9" fillId="0" borderId="70" xfId="0" applyFont="1" applyBorder="1">
      <alignment vertical="center"/>
    </xf>
    <xf numFmtId="0" fontId="9" fillId="0" borderId="0" xfId="0" applyFont="1" applyAlignment="1">
      <alignment horizontal="left" vertical="center" wrapText="1"/>
    </xf>
    <xf numFmtId="0" fontId="9" fillId="0" borderId="0" xfId="0" applyFont="1" applyFill="1" applyBorder="1" applyAlignment="1">
      <alignment vertical="center"/>
    </xf>
    <xf numFmtId="0" fontId="9" fillId="0" borderId="0" xfId="0" applyFont="1" applyBorder="1">
      <alignment vertical="center"/>
    </xf>
    <xf numFmtId="0" fontId="3" fillId="3" borderId="10" xfId="0" applyFont="1" applyFill="1" applyBorder="1" applyAlignment="1">
      <alignment horizontal="center" vertical="center"/>
    </xf>
    <xf numFmtId="0" fontId="3" fillId="8" borderId="26" xfId="0" applyFont="1" applyFill="1" applyBorder="1" applyAlignment="1" applyProtection="1">
      <alignment horizontal="center" vertical="center"/>
    </xf>
    <xf numFmtId="0" fontId="3" fillId="8" borderId="15" xfId="0" applyFont="1" applyFill="1" applyBorder="1" applyAlignment="1" applyProtection="1">
      <alignment horizontal="center" vertical="center"/>
    </xf>
    <xf numFmtId="0" fontId="3" fillId="0" borderId="6" xfId="0" applyFont="1" applyBorder="1" applyAlignment="1">
      <alignment horizontal="center" vertical="center"/>
    </xf>
    <xf numFmtId="0" fontId="9" fillId="0" borderId="37" xfId="0" applyFont="1" applyFill="1" applyBorder="1" applyAlignment="1">
      <alignment horizontal="center" vertical="center"/>
    </xf>
    <xf numFmtId="0" fontId="19" fillId="0" borderId="0" xfId="0" applyFont="1" applyAlignment="1">
      <alignment horizontal="left" vertical="center"/>
    </xf>
    <xf numFmtId="0" fontId="19" fillId="0" borderId="0" xfId="0" applyFont="1" applyAlignment="1">
      <alignment horizontal="left" vertical="center" indent="1"/>
    </xf>
    <xf numFmtId="0" fontId="19" fillId="0" borderId="0" xfId="0" applyFont="1">
      <alignment vertical="center"/>
    </xf>
    <xf numFmtId="0" fontId="3" fillId="0" borderId="0" xfId="0" applyFont="1" applyFill="1" applyBorder="1" applyAlignment="1">
      <alignment vertical="center"/>
    </xf>
    <xf numFmtId="0" fontId="3" fillId="0" borderId="0" xfId="0" applyFont="1" applyFill="1" applyBorder="1" applyAlignment="1">
      <alignment vertical="center" wrapText="1"/>
    </xf>
    <xf numFmtId="0" fontId="3" fillId="0" borderId="0" xfId="0" applyFont="1" applyFill="1" applyBorder="1" applyAlignment="1">
      <alignment horizontal="center" vertical="center"/>
    </xf>
    <xf numFmtId="0" fontId="3" fillId="0" borderId="0" xfId="0" applyFont="1" applyFill="1" applyBorder="1">
      <alignment vertical="center"/>
    </xf>
    <xf numFmtId="176" fontId="3" fillId="5" borderId="32" xfId="1" applyNumberFormat="1" applyFont="1" applyFill="1" applyBorder="1" applyAlignment="1">
      <alignment horizontal="center" vertical="center"/>
    </xf>
    <xf numFmtId="176" fontId="3" fillId="2" borderId="32" xfId="1" applyNumberFormat="1" applyFont="1" applyFill="1" applyBorder="1" applyAlignment="1" applyProtection="1">
      <alignment horizontal="center" vertical="center"/>
      <protection locked="0"/>
    </xf>
    <xf numFmtId="176" fontId="3" fillId="2" borderId="40" xfId="1" applyNumberFormat="1" applyFont="1" applyFill="1" applyBorder="1" applyAlignment="1" applyProtection="1">
      <alignment horizontal="center" vertical="center"/>
      <protection locked="0"/>
    </xf>
    <xf numFmtId="176" fontId="3" fillId="5" borderId="2" xfId="1" applyNumberFormat="1" applyFont="1" applyFill="1" applyBorder="1" applyAlignment="1">
      <alignment horizontal="center" vertical="center"/>
    </xf>
    <xf numFmtId="176" fontId="3" fillId="2" borderId="2" xfId="1" applyNumberFormat="1" applyFont="1" applyFill="1" applyBorder="1" applyAlignment="1" applyProtection="1">
      <alignment horizontal="center" vertical="center"/>
      <protection locked="0"/>
    </xf>
    <xf numFmtId="176" fontId="3" fillId="2" borderId="16" xfId="1" applyNumberFormat="1" applyFont="1" applyFill="1" applyBorder="1" applyAlignment="1" applyProtection="1">
      <alignment horizontal="center" vertical="center"/>
      <protection locked="0"/>
    </xf>
    <xf numFmtId="176" fontId="3" fillId="5" borderId="38" xfId="1" applyNumberFormat="1" applyFont="1" applyFill="1" applyBorder="1" applyAlignment="1">
      <alignment horizontal="center" vertical="center"/>
    </xf>
    <xf numFmtId="176" fontId="3" fillId="5" borderId="79" xfId="1" applyNumberFormat="1" applyFont="1" applyFill="1" applyBorder="1" applyAlignment="1">
      <alignment horizontal="center" vertical="center"/>
    </xf>
    <xf numFmtId="0" fontId="18" fillId="0" borderId="0" xfId="0" applyFont="1">
      <alignment vertical="center"/>
    </xf>
    <xf numFmtId="0" fontId="9" fillId="2" borderId="27" xfId="0" applyFont="1" applyFill="1" applyBorder="1" applyAlignment="1" applyProtection="1">
      <alignment horizontal="left" vertical="center" wrapText="1" shrinkToFit="1"/>
      <protection locked="0"/>
    </xf>
    <xf numFmtId="0" fontId="9" fillId="2" borderId="5" xfId="0" applyFont="1" applyFill="1" applyBorder="1" applyAlignment="1" applyProtection="1">
      <alignment horizontal="left" vertical="center" wrapText="1" shrinkToFit="1"/>
      <protection locked="0"/>
    </xf>
    <xf numFmtId="0" fontId="9" fillId="0" borderId="35" xfId="0" applyFont="1" applyBorder="1">
      <alignment vertical="center"/>
    </xf>
    <xf numFmtId="0" fontId="9" fillId="0" borderId="21" xfId="0" applyFont="1" applyBorder="1">
      <alignment vertical="center"/>
    </xf>
    <xf numFmtId="0" fontId="9" fillId="0" borderId="36" xfId="0" applyFont="1" applyBorder="1">
      <alignment vertical="center"/>
    </xf>
    <xf numFmtId="0" fontId="9" fillId="0" borderId="44" xfId="0" applyFont="1" applyBorder="1">
      <alignment vertical="center"/>
    </xf>
    <xf numFmtId="0" fontId="9" fillId="0" borderId="45" xfId="0" applyFont="1" applyBorder="1">
      <alignment vertical="center"/>
    </xf>
    <xf numFmtId="0" fontId="16" fillId="0" borderId="0" xfId="0" applyFont="1" applyBorder="1">
      <alignment vertical="center"/>
    </xf>
    <xf numFmtId="0" fontId="9" fillId="0" borderId="32" xfId="0" applyFont="1" applyBorder="1">
      <alignment vertical="center"/>
    </xf>
    <xf numFmtId="0" fontId="16" fillId="0" borderId="12" xfId="0" applyFont="1" applyBorder="1">
      <alignment vertical="center"/>
    </xf>
    <xf numFmtId="0" fontId="9" fillId="0" borderId="12" xfId="0" applyFont="1" applyBorder="1">
      <alignment vertical="center"/>
    </xf>
    <xf numFmtId="0" fontId="9" fillId="0" borderId="33" xfId="0" applyFont="1" applyBorder="1">
      <alignment vertical="center"/>
    </xf>
    <xf numFmtId="0" fontId="21" fillId="0" borderId="0" xfId="0" applyFont="1">
      <alignment vertical="center"/>
    </xf>
    <xf numFmtId="0" fontId="22" fillId="0" borderId="0" xfId="0" applyFont="1">
      <alignment vertical="center"/>
    </xf>
    <xf numFmtId="49" fontId="21" fillId="0" borderId="0" xfId="0" applyNumberFormat="1" applyFont="1" applyBorder="1">
      <alignment vertical="center"/>
    </xf>
    <xf numFmtId="0" fontId="21" fillId="0" borderId="0" xfId="0" applyFont="1" applyBorder="1">
      <alignment vertical="center"/>
    </xf>
    <xf numFmtId="0" fontId="21" fillId="0" borderId="35" xfId="0" applyFont="1" applyBorder="1">
      <alignment vertical="center"/>
    </xf>
    <xf numFmtId="0" fontId="9" fillId="2" borderId="0" xfId="0" applyFont="1" applyFill="1" applyBorder="1" applyProtection="1">
      <alignment vertical="center"/>
      <protection locked="0"/>
    </xf>
    <xf numFmtId="0" fontId="9" fillId="2" borderId="13" xfId="0" applyFont="1" applyFill="1" applyBorder="1" applyProtection="1">
      <alignment vertical="center"/>
      <protection locked="0"/>
    </xf>
    <xf numFmtId="0" fontId="9" fillId="2" borderId="0" xfId="0" applyFont="1" applyFill="1" applyBorder="1" applyAlignment="1" applyProtection="1">
      <alignment vertical="top"/>
      <protection locked="0"/>
    </xf>
    <xf numFmtId="0" fontId="9" fillId="2" borderId="13" xfId="0" applyFont="1" applyFill="1" applyBorder="1" applyAlignment="1" applyProtection="1">
      <alignment vertical="top"/>
      <protection locked="0"/>
    </xf>
    <xf numFmtId="0" fontId="9" fillId="2" borderId="20" xfId="0" applyFont="1" applyFill="1" applyBorder="1" applyAlignment="1" applyProtection="1">
      <alignment vertical="top"/>
      <protection locked="0"/>
    </xf>
    <xf numFmtId="0" fontId="9" fillId="2" borderId="25" xfId="0" applyFont="1" applyFill="1" applyBorder="1" applyAlignment="1" applyProtection="1">
      <alignment vertical="top"/>
      <protection locked="0"/>
    </xf>
    <xf numFmtId="0" fontId="9" fillId="2" borderId="14" xfId="0" applyFont="1" applyFill="1" applyBorder="1" applyAlignment="1" applyProtection="1">
      <alignment vertical="top"/>
      <protection locked="0"/>
    </xf>
    <xf numFmtId="0" fontId="9" fillId="2" borderId="24" xfId="0" applyFont="1" applyFill="1" applyBorder="1" applyAlignment="1" applyProtection="1">
      <alignment vertical="top"/>
      <protection locked="0"/>
    </xf>
    <xf numFmtId="0" fontId="3" fillId="0" borderId="0" xfId="2" applyFont="1" applyFill="1">
      <alignment vertical="center"/>
    </xf>
    <xf numFmtId="0" fontId="9" fillId="0" borderId="0" xfId="0" applyFont="1" applyFill="1">
      <alignment vertical="center"/>
    </xf>
    <xf numFmtId="0" fontId="3" fillId="2" borderId="71" xfId="3" applyFont="1" applyFill="1" applyBorder="1" applyAlignment="1" applyProtection="1">
      <alignment horizontal="center" vertical="center" wrapText="1"/>
      <protection locked="0"/>
    </xf>
    <xf numFmtId="0" fontId="9" fillId="6" borderId="11" xfId="0" applyFont="1" applyFill="1" applyBorder="1" applyAlignment="1" applyProtection="1">
      <alignment horizontal="center" vertical="center" wrapText="1"/>
      <protection locked="0"/>
    </xf>
    <xf numFmtId="0" fontId="3" fillId="6" borderId="10" xfId="3" applyFont="1" applyFill="1" applyBorder="1" applyAlignment="1" applyProtection="1">
      <alignment horizontal="center" vertical="center" wrapText="1"/>
      <protection locked="0"/>
    </xf>
    <xf numFmtId="0" fontId="9" fillId="6" borderId="10" xfId="0" applyFont="1" applyFill="1" applyBorder="1" applyAlignment="1" applyProtection="1">
      <alignment horizontal="center" vertical="center"/>
      <protection locked="0"/>
    </xf>
    <xf numFmtId="0" fontId="3" fillId="2" borderId="73" xfId="3" applyFont="1" applyFill="1" applyBorder="1" applyAlignment="1" applyProtection="1">
      <alignment horizontal="center" vertical="center" wrapText="1"/>
      <protection locked="0"/>
    </xf>
    <xf numFmtId="0" fontId="9" fillId="6" borderId="2" xfId="0" applyFont="1" applyFill="1" applyBorder="1" applyAlignment="1" applyProtection="1">
      <alignment horizontal="center" vertical="center" wrapText="1"/>
      <protection locked="0"/>
    </xf>
    <xf numFmtId="0" fontId="16"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center" vertical="center" wrapText="1"/>
      <protection locked="0"/>
    </xf>
    <xf numFmtId="0" fontId="9" fillId="6" borderId="27" xfId="0" applyFont="1" applyFill="1" applyBorder="1" applyAlignment="1" applyProtection="1">
      <alignment horizontal="center" vertical="center"/>
      <protection locked="0"/>
    </xf>
    <xf numFmtId="0" fontId="9" fillId="2" borderId="40" xfId="0" applyFont="1" applyFill="1" applyBorder="1" applyAlignment="1" applyProtection="1">
      <alignment horizontal="center" vertical="center"/>
      <protection locked="0"/>
    </xf>
    <xf numFmtId="0" fontId="3" fillId="2" borderId="77" xfId="3" applyFont="1" applyFill="1" applyBorder="1" applyAlignment="1" applyProtection="1">
      <alignment horizontal="center" vertical="center" wrapText="1"/>
      <protection locked="0"/>
    </xf>
    <xf numFmtId="0" fontId="9" fillId="6" borderId="31" xfId="0" applyFont="1" applyFill="1" applyBorder="1" applyAlignment="1" applyProtection="1">
      <alignment horizontal="center" vertical="center" wrapText="1"/>
      <protection locked="0"/>
    </xf>
    <xf numFmtId="0" fontId="3" fillId="6" borderId="43" xfId="3" applyFont="1" applyFill="1" applyBorder="1" applyAlignment="1" applyProtection="1">
      <alignment horizontal="center" vertical="center" wrapText="1"/>
      <protection locked="0"/>
    </xf>
    <xf numFmtId="0" fontId="9" fillId="6" borderId="43" xfId="0" applyFont="1" applyFill="1" applyBorder="1" applyAlignment="1" applyProtection="1">
      <alignment horizontal="center" vertical="center"/>
      <protection locked="0"/>
    </xf>
    <xf numFmtId="0" fontId="9" fillId="0" borderId="46" xfId="0" applyFont="1" applyBorder="1">
      <alignment vertical="center"/>
    </xf>
    <xf numFmtId="0" fontId="9" fillId="0" borderId="47" xfId="0" applyFont="1" applyBorder="1">
      <alignment vertical="center"/>
    </xf>
    <xf numFmtId="0" fontId="9" fillId="0" borderId="7" xfId="0" applyFont="1" applyBorder="1">
      <alignment vertical="center"/>
    </xf>
    <xf numFmtId="0" fontId="9" fillId="0" borderId="48" xfId="0" applyFont="1" applyBorder="1">
      <alignment vertical="center"/>
    </xf>
    <xf numFmtId="0" fontId="9" fillId="0" borderId="49" xfId="0" applyFont="1" applyBorder="1">
      <alignment vertical="center"/>
    </xf>
    <xf numFmtId="0" fontId="9" fillId="0" borderId="50" xfId="0" applyFont="1" applyBorder="1">
      <alignment vertical="center"/>
    </xf>
    <xf numFmtId="0" fontId="9" fillId="0" borderId="51" xfId="0" applyFont="1" applyBorder="1">
      <alignment vertical="center"/>
    </xf>
    <xf numFmtId="49" fontId="21" fillId="0" borderId="0" xfId="0" applyNumberFormat="1" applyFont="1" applyFill="1">
      <alignment vertical="center"/>
    </xf>
    <xf numFmtId="0" fontId="22" fillId="0" borderId="0" xfId="2" applyFont="1" applyFill="1">
      <alignment vertical="center"/>
    </xf>
    <xf numFmtId="0" fontId="9" fillId="2" borderId="40" xfId="0" applyFont="1" applyFill="1" applyBorder="1" applyAlignment="1" applyProtection="1">
      <alignment horizontal="left" vertical="top" wrapText="1"/>
      <protection locked="0"/>
    </xf>
    <xf numFmtId="0" fontId="9" fillId="2" borderId="80" xfId="0" applyFont="1" applyFill="1" applyBorder="1" applyAlignment="1" applyProtection="1">
      <alignment horizontal="left" vertical="top" wrapText="1"/>
      <protection locked="0"/>
    </xf>
    <xf numFmtId="0" fontId="9" fillId="2" borderId="10" xfId="0" applyFont="1" applyFill="1" applyBorder="1" applyAlignment="1" applyProtection="1">
      <alignment horizontal="left" vertical="center"/>
      <protection locked="0"/>
    </xf>
    <xf numFmtId="0" fontId="9" fillId="2" borderId="27" xfId="0" applyFont="1" applyFill="1" applyBorder="1" applyAlignment="1" applyProtection="1">
      <alignment horizontal="left" vertical="center"/>
      <protection locked="0"/>
    </xf>
    <xf numFmtId="0" fontId="9" fillId="2" borderId="43" xfId="0" applyFont="1" applyFill="1" applyBorder="1" applyAlignment="1" applyProtection="1">
      <alignment horizontal="left" vertical="center"/>
      <protection locked="0"/>
    </xf>
    <xf numFmtId="0" fontId="3" fillId="0" borderId="0" xfId="4" applyFont="1" applyBorder="1">
      <alignment vertical="center"/>
    </xf>
    <xf numFmtId="0" fontId="3" fillId="7" borderId="0" xfId="2" applyFont="1" applyFill="1" applyAlignment="1">
      <alignment horizontal="left" vertical="center"/>
    </xf>
    <xf numFmtId="0" fontId="3" fillId="7" borderId="0" xfId="2" applyFont="1" applyFill="1" applyBorder="1" applyAlignment="1">
      <alignment horizontal="justify" vertical="center" wrapText="1"/>
    </xf>
    <xf numFmtId="0" fontId="3" fillId="2" borderId="26" xfId="3" applyFont="1" applyFill="1" applyBorder="1" applyAlignment="1" applyProtection="1">
      <alignment horizontal="center" vertical="center" wrapText="1"/>
      <protection locked="0"/>
    </xf>
    <xf numFmtId="0" fontId="16" fillId="6" borderId="27" xfId="0" applyFont="1" applyFill="1" applyBorder="1" applyAlignment="1" applyProtection="1">
      <alignment horizontal="left" vertical="center" wrapText="1"/>
      <protection locked="0"/>
    </xf>
    <xf numFmtId="0" fontId="16" fillId="2" borderId="27" xfId="0" applyFont="1" applyFill="1" applyBorder="1" applyAlignment="1" applyProtection="1">
      <alignment horizontal="center" vertical="center" wrapText="1"/>
      <protection locked="0"/>
    </xf>
    <xf numFmtId="0" fontId="16" fillId="2" borderId="32" xfId="0" applyFont="1" applyFill="1" applyBorder="1" applyAlignment="1" applyProtection="1">
      <alignment horizontal="center" vertical="center" wrapText="1"/>
      <protection locked="0"/>
    </xf>
    <xf numFmtId="0" fontId="3" fillId="2" borderId="15" xfId="3" applyFont="1" applyFill="1" applyBorder="1" applyAlignment="1" applyProtection="1">
      <alignment horizontal="center" vertical="center" wrapText="1"/>
      <protection locked="0"/>
    </xf>
    <xf numFmtId="0" fontId="9" fillId="2" borderId="5" xfId="0" applyFont="1" applyFill="1" applyBorder="1" applyAlignment="1" applyProtection="1">
      <alignment horizontal="center" vertical="center"/>
      <protection locked="0"/>
    </xf>
    <xf numFmtId="0" fontId="16" fillId="6" borderId="5" xfId="0" applyFont="1" applyFill="1" applyBorder="1" applyAlignment="1" applyProtection="1">
      <alignment horizontal="center" vertical="center" wrapText="1"/>
      <protection locked="0"/>
    </xf>
    <xf numFmtId="0" fontId="16" fillId="2" borderId="5" xfId="0" applyFont="1" applyFill="1" applyBorder="1" applyAlignment="1" applyProtection="1">
      <alignment horizontal="center" vertical="center" wrapText="1"/>
      <protection locked="0"/>
    </xf>
    <xf numFmtId="0" fontId="16" fillId="2" borderId="2" xfId="0" applyFont="1" applyFill="1" applyBorder="1" applyAlignment="1" applyProtection="1">
      <alignment horizontal="center" vertical="center" wrapText="1"/>
      <protection locked="0"/>
    </xf>
    <xf numFmtId="0" fontId="9" fillId="2" borderId="16" xfId="0" applyFont="1" applyFill="1" applyBorder="1" applyAlignment="1" applyProtection="1">
      <alignment horizontal="center" vertical="center"/>
      <protection locked="0"/>
    </xf>
    <xf numFmtId="0" fontId="3" fillId="2" borderId="17" xfId="3"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protection locked="0"/>
    </xf>
    <xf numFmtId="0" fontId="16" fillId="6" borderId="18" xfId="0" applyFont="1" applyFill="1" applyBorder="1" applyAlignment="1" applyProtection="1">
      <alignment horizontal="left" vertical="center" wrapText="1"/>
      <protection locked="0"/>
    </xf>
    <xf numFmtId="0" fontId="16" fillId="6" borderId="18" xfId="0" applyFont="1" applyFill="1" applyBorder="1" applyAlignment="1" applyProtection="1">
      <alignment horizontal="center" vertical="center" wrapText="1"/>
      <protection locked="0"/>
    </xf>
    <xf numFmtId="0" fontId="16" fillId="2" borderId="18" xfId="0" applyFont="1" applyFill="1" applyBorder="1" applyAlignment="1" applyProtection="1">
      <alignment horizontal="center" vertical="center" wrapText="1"/>
      <protection locked="0"/>
    </xf>
    <xf numFmtId="0" fontId="16" fillId="2" borderId="31" xfId="0" applyFont="1" applyFill="1" applyBorder="1" applyAlignment="1" applyProtection="1">
      <alignment horizontal="center" vertical="center" wrapText="1"/>
      <protection locked="0"/>
    </xf>
    <xf numFmtId="0" fontId="9" fillId="2" borderId="19" xfId="0" applyFont="1" applyFill="1" applyBorder="1" applyAlignment="1" applyProtection="1">
      <alignment horizontal="center" vertical="center"/>
      <protection locked="0"/>
    </xf>
    <xf numFmtId="0" fontId="7" fillId="0" borderId="0" xfId="3" applyFont="1" applyFill="1" applyBorder="1" applyAlignment="1">
      <alignment vertical="top" wrapText="1"/>
    </xf>
    <xf numFmtId="0" fontId="18" fillId="7" borderId="0" xfId="2" applyFont="1" applyFill="1" applyBorder="1" applyAlignment="1">
      <alignment horizontal="left" vertical="center"/>
    </xf>
    <xf numFmtId="0" fontId="3" fillId="7" borderId="0" xfId="2" applyFont="1" applyFill="1" applyBorder="1">
      <alignment vertical="center"/>
    </xf>
    <xf numFmtId="0" fontId="16" fillId="0" borderId="0" xfId="0" applyFont="1" applyFill="1" applyBorder="1">
      <alignment vertical="center"/>
    </xf>
    <xf numFmtId="0" fontId="18" fillId="0" borderId="0" xfId="4" applyFont="1">
      <alignment vertical="center"/>
    </xf>
    <xf numFmtId="0" fontId="16" fillId="0" borderId="0" xfId="0" applyFont="1" applyFill="1" applyAlignment="1">
      <alignment horizontal="center" vertical="center"/>
    </xf>
    <xf numFmtId="0" fontId="16" fillId="0" borderId="0" xfId="0" applyFont="1" applyFill="1">
      <alignment vertical="center"/>
    </xf>
    <xf numFmtId="0" fontId="18" fillId="0" borderId="0" xfId="0" applyFont="1" applyFill="1">
      <alignment vertical="center"/>
    </xf>
    <xf numFmtId="0" fontId="3" fillId="0" borderId="0" xfId="0" applyFont="1" applyBorder="1" applyAlignment="1">
      <alignment horizontal="center" vertical="center"/>
    </xf>
    <xf numFmtId="0" fontId="3" fillId="0" borderId="0" xfId="0" applyFont="1" applyFill="1">
      <alignment vertical="center"/>
    </xf>
    <xf numFmtId="0" fontId="18" fillId="0" borderId="0" xfId="0" applyFont="1" applyFill="1" applyAlignment="1">
      <alignment horizontal="center" vertical="center"/>
    </xf>
    <xf numFmtId="49" fontId="25" fillId="0" borderId="0" xfId="0" applyNumberFormat="1" applyFont="1">
      <alignment vertical="center"/>
    </xf>
    <xf numFmtId="0" fontId="25" fillId="0" borderId="0" xfId="0" applyFont="1">
      <alignment vertical="center"/>
    </xf>
    <xf numFmtId="0" fontId="26" fillId="0" borderId="0" xfId="0" applyFont="1">
      <alignment vertical="center"/>
    </xf>
    <xf numFmtId="0" fontId="27" fillId="0" borderId="0" xfId="0" applyFont="1">
      <alignment vertical="center"/>
    </xf>
    <xf numFmtId="0" fontId="27" fillId="0" borderId="0" xfId="0" applyFont="1" applyBorder="1">
      <alignment vertical="center"/>
    </xf>
    <xf numFmtId="0" fontId="27" fillId="0" borderId="0" xfId="0" applyFont="1" applyFill="1" applyBorder="1">
      <alignment vertical="center"/>
    </xf>
    <xf numFmtId="0" fontId="27" fillId="0" borderId="3" xfId="0" applyFont="1" applyBorder="1">
      <alignment vertical="center"/>
    </xf>
    <xf numFmtId="0" fontId="27" fillId="0" borderId="46" xfId="0" applyFont="1" applyBorder="1">
      <alignment vertical="center"/>
    </xf>
    <xf numFmtId="0" fontId="27" fillId="0" borderId="9" xfId="0" applyFont="1" applyBorder="1">
      <alignment vertical="center"/>
    </xf>
    <xf numFmtId="0" fontId="27" fillId="0" borderId="9" xfId="0" quotePrefix="1" applyFont="1" applyBorder="1">
      <alignment vertical="center"/>
    </xf>
    <xf numFmtId="0" fontId="27" fillId="0" borderId="47" xfId="0" applyFont="1" applyBorder="1">
      <alignment vertical="center"/>
    </xf>
    <xf numFmtId="0" fontId="27" fillId="0" borderId="7" xfId="0" applyFont="1" applyBorder="1">
      <alignment vertical="center"/>
    </xf>
    <xf numFmtId="0" fontId="27" fillId="0" borderId="48" xfId="0" applyFont="1" applyBorder="1">
      <alignment vertical="center"/>
    </xf>
    <xf numFmtId="0" fontId="27" fillId="0" borderId="49" xfId="0" applyFont="1" applyBorder="1">
      <alignment vertical="center"/>
    </xf>
    <xf numFmtId="0" fontId="27" fillId="0" borderId="0" xfId="0" quotePrefix="1" applyFont="1" applyBorder="1">
      <alignment vertical="center"/>
    </xf>
    <xf numFmtId="49" fontId="25" fillId="4" borderId="0" xfId="0" applyNumberFormat="1" applyFont="1" applyFill="1">
      <alignment vertical="center"/>
    </xf>
    <xf numFmtId="0" fontId="25" fillId="4" borderId="0" xfId="0" applyFont="1" applyFill="1">
      <alignment vertical="center"/>
    </xf>
    <xf numFmtId="0" fontId="27" fillId="4" borderId="7" xfId="0" applyFont="1" applyFill="1" applyBorder="1">
      <alignment vertical="center"/>
    </xf>
    <xf numFmtId="0" fontId="27" fillId="4" borderId="48" xfId="0" applyFont="1" applyFill="1" applyBorder="1">
      <alignment vertical="center"/>
    </xf>
    <xf numFmtId="0" fontId="27" fillId="4" borderId="0" xfId="0" applyFont="1" applyFill="1" applyBorder="1">
      <alignment vertical="center"/>
    </xf>
    <xf numFmtId="0" fontId="27" fillId="4" borderId="0" xfId="0" quotePrefix="1" applyFont="1" applyFill="1" applyBorder="1">
      <alignment vertical="center"/>
    </xf>
    <xf numFmtId="0" fontId="27" fillId="0" borderId="49" xfId="0" quotePrefix="1" applyFont="1" applyBorder="1">
      <alignment vertical="center"/>
    </xf>
    <xf numFmtId="0" fontId="27" fillId="0" borderId="4" xfId="0" applyFont="1" applyBorder="1">
      <alignment vertical="center"/>
    </xf>
    <xf numFmtId="0" fontId="27" fillId="0" borderId="50" xfId="0" applyFont="1" applyBorder="1">
      <alignment vertical="center"/>
    </xf>
    <xf numFmtId="0" fontId="27" fillId="0" borderId="67" xfId="0" applyFont="1" applyBorder="1">
      <alignment vertical="center"/>
    </xf>
    <xf numFmtId="0" fontId="27" fillId="0" borderId="51" xfId="0" quotePrefix="1" applyFont="1" applyBorder="1">
      <alignment vertical="center"/>
    </xf>
    <xf numFmtId="0" fontId="27" fillId="4" borderId="49" xfId="0" applyFont="1" applyFill="1" applyBorder="1">
      <alignment vertical="center"/>
    </xf>
    <xf numFmtId="49" fontId="21" fillId="0" borderId="0" xfId="0" applyNumberFormat="1" applyFont="1">
      <alignment vertical="center"/>
    </xf>
    <xf numFmtId="0" fontId="9" fillId="2" borderId="30" xfId="0" applyFont="1" applyFill="1" applyBorder="1" applyProtection="1">
      <alignment vertical="center"/>
      <protection locked="0"/>
    </xf>
    <xf numFmtId="0" fontId="9" fillId="2" borderId="28" xfId="0" applyFont="1" applyFill="1" applyBorder="1" applyProtection="1">
      <alignment vertical="center"/>
      <protection locked="0"/>
    </xf>
    <xf numFmtId="0" fontId="9" fillId="2" borderId="29" xfId="0" applyFont="1" applyFill="1" applyBorder="1" applyProtection="1">
      <alignment vertical="center"/>
      <protection locked="0"/>
    </xf>
    <xf numFmtId="0" fontId="9" fillId="2" borderId="14" xfId="0" applyFont="1" applyFill="1" applyBorder="1" applyProtection="1">
      <alignment vertical="center"/>
      <protection locked="0"/>
    </xf>
    <xf numFmtId="0" fontId="3" fillId="2" borderId="0" xfId="0" applyFont="1" applyFill="1" applyBorder="1" applyProtection="1">
      <alignment vertical="center"/>
      <protection locked="0"/>
    </xf>
    <xf numFmtId="0" fontId="3" fillId="2" borderId="0" xfId="0" applyFont="1" applyFill="1" applyBorder="1" applyAlignment="1" applyProtection="1">
      <alignment horizontal="left" vertical="center"/>
      <protection locked="0"/>
    </xf>
    <xf numFmtId="0" fontId="9" fillId="2" borderId="24" xfId="0" applyFont="1" applyFill="1" applyBorder="1" applyProtection="1">
      <alignment vertical="center"/>
      <protection locked="0"/>
    </xf>
    <xf numFmtId="0" fontId="9" fillId="2" borderId="20" xfId="0" applyFont="1" applyFill="1" applyBorder="1" applyProtection="1">
      <alignment vertical="center"/>
      <protection locked="0"/>
    </xf>
    <xf numFmtId="0" fontId="9" fillId="2" borderId="25" xfId="0" applyFont="1" applyFill="1" applyBorder="1" applyProtection="1">
      <alignment vertical="center"/>
      <protection locked="0"/>
    </xf>
    <xf numFmtId="0" fontId="7" fillId="0" borderId="0" xfId="0" applyFont="1" applyAlignment="1">
      <alignment horizontal="left" vertical="center"/>
    </xf>
    <xf numFmtId="0" fontId="28" fillId="0" borderId="0" xfId="9" applyFont="1">
      <alignment vertical="center"/>
    </xf>
    <xf numFmtId="0" fontId="9" fillId="0" borderId="0" xfId="0" applyFont="1" applyProtection="1">
      <alignment vertical="center"/>
    </xf>
    <xf numFmtId="0" fontId="3" fillId="0" borderId="0" xfId="0" applyFont="1" applyAlignment="1" applyProtection="1">
      <alignment horizontal="left" vertical="center"/>
    </xf>
    <xf numFmtId="0" fontId="3" fillId="0" borderId="0" xfId="0" applyFont="1" applyAlignment="1" applyProtection="1">
      <alignment horizontal="center" vertical="center"/>
    </xf>
    <xf numFmtId="0" fontId="3" fillId="0" borderId="0" xfId="0" applyFont="1" applyProtection="1">
      <alignment vertical="center"/>
    </xf>
    <xf numFmtId="0" fontId="17" fillId="0" borderId="0" xfId="0" applyFont="1" applyFill="1" applyAlignment="1" applyProtection="1">
      <alignment vertical="center"/>
    </xf>
    <xf numFmtId="0" fontId="29" fillId="0" borderId="0" xfId="0" applyFont="1">
      <alignment vertical="center"/>
    </xf>
    <xf numFmtId="0" fontId="9" fillId="0" borderId="0" xfId="0" applyFont="1" applyFill="1" applyBorder="1" applyProtection="1">
      <alignment vertical="center"/>
    </xf>
    <xf numFmtId="0" fontId="9" fillId="0" borderId="0" xfId="0" applyFont="1" applyFill="1" applyProtection="1">
      <alignment vertical="center"/>
    </xf>
    <xf numFmtId="0" fontId="9" fillId="0" borderId="0" xfId="0" applyFont="1" applyBorder="1" applyProtection="1">
      <alignment vertical="center"/>
    </xf>
    <xf numFmtId="0" fontId="3" fillId="0" borderId="0" xfId="4" applyFont="1" applyFill="1" applyBorder="1" applyProtection="1">
      <alignment vertical="center"/>
    </xf>
    <xf numFmtId="0" fontId="3" fillId="0" borderId="0" xfId="2" applyFont="1" applyFill="1" applyAlignment="1" applyProtection="1">
      <alignment horizontal="left" vertical="center"/>
    </xf>
    <xf numFmtId="0" fontId="3" fillId="0" borderId="0" xfId="2" applyFont="1" applyFill="1" applyBorder="1" applyAlignment="1" applyProtection="1">
      <alignment horizontal="justify" vertical="center" wrapText="1"/>
    </xf>
    <xf numFmtId="0" fontId="18" fillId="0" borderId="0" xfId="2" applyFont="1" applyFill="1" applyBorder="1" applyAlignment="1" applyProtection="1">
      <alignment horizontal="left" vertical="center"/>
    </xf>
    <xf numFmtId="0" fontId="3" fillId="0" borderId="0" xfId="2" applyFont="1" applyFill="1" applyBorder="1" applyProtection="1">
      <alignment vertical="center"/>
    </xf>
    <xf numFmtId="0" fontId="9" fillId="0" borderId="3" xfId="0" applyFont="1" applyFill="1" applyBorder="1" applyProtection="1">
      <alignment vertical="center"/>
    </xf>
    <xf numFmtId="0" fontId="9" fillId="0" borderId="7" xfId="0" applyFont="1" applyFill="1" applyBorder="1" applyProtection="1">
      <alignment vertical="center"/>
    </xf>
    <xf numFmtId="0" fontId="9" fillId="0" borderId="49" xfId="0" applyFont="1" applyBorder="1" applyProtection="1">
      <alignment vertical="center"/>
    </xf>
    <xf numFmtId="0" fontId="9" fillId="0" borderId="4" xfId="0" applyFont="1" applyFill="1" applyBorder="1" applyProtection="1">
      <alignment vertical="center"/>
    </xf>
    <xf numFmtId="0" fontId="16" fillId="5" borderId="92" xfId="0" applyFont="1" applyFill="1" applyBorder="1" applyAlignment="1">
      <alignment horizontal="center" vertical="center"/>
    </xf>
    <xf numFmtId="0" fontId="16" fillId="5" borderId="88" xfId="0" applyFont="1" applyFill="1" applyBorder="1" applyAlignment="1">
      <alignment horizontal="center" vertical="center"/>
    </xf>
    <xf numFmtId="0" fontId="29" fillId="0" borderId="13" xfId="0" applyFont="1" applyFill="1" applyBorder="1">
      <alignment vertical="center"/>
    </xf>
    <xf numFmtId="0" fontId="16" fillId="5" borderId="59" xfId="0" applyFont="1" applyFill="1" applyBorder="1" applyAlignment="1">
      <alignment horizontal="center" vertical="center"/>
    </xf>
    <xf numFmtId="38" fontId="9" fillId="3" borderId="31" xfId="1" applyFont="1" applyFill="1" applyBorder="1" applyAlignment="1">
      <alignment horizontal="center" vertical="center"/>
    </xf>
    <xf numFmtId="38" fontId="9" fillId="3" borderId="59" xfId="1" applyFont="1" applyFill="1" applyBorder="1" applyAlignment="1">
      <alignment horizontal="center" vertical="center"/>
    </xf>
    <xf numFmtId="0" fontId="9" fillId="3" borderId="31" xfId="4" applyFont="1" applyFill="1" applyBorder="1" applyAlignment="1">
      <alignment horizontal="center" vertical="center" wrapText="1"/>
    </xf>
    <xf numFmtId="0" fontId="9" fillId="3" borderId="60" xfId="4" applyFont="1" applyFill="1" applyBorder="1" applyAlignment="1">
      <alignment horizontal="center" vertical="center" wrapText="1"/>
    </xf>
    <xf numFmtId="0" fontId="9" fillId="3" borderId="57" xfId="4" applyFont="1" applyFill="1" applyBorder="1" applyAlignment="1">
      <alignment horizontal="center" vertical="center" wrapText="1"/>
    </xf>
    <xf numFmtId="0" fontId="9" fillId="3" borderId="59" xfId="4" applyFont="1" applyFill="1" applyBorder="1" applyAlignment="1">
      <alignment horizontal="center" vertical="center" wrapText="1"/>
    </xf>
    <xf numFmtId="0" fontId="31" fillId="0" borderId="0" xfId="4" applyFont="1" applyFill="1" applyAlignment="1">
      <alignment horizontal="center" vertical="center"/>
    </xf>
    <xf numFmtId="0" fontId="32" fillId="0" borderId="0" xfId="0" applyFont="1" applyFill="1">
      <alignment vertical="center"/>
    </xf>
    <xf numFmtId="0" fontId="33" fillId="0" borderId="0" xfId="4" applyFont="1">
      <alignment vertical="center"/>
    </xf>
    <xf numFmtId="0" fontId="18" fillId="0" borderId="0" xfId="0" applyFont="1" applyAlignment="1">
      <alignment horizontal="center" vertical="center"/>
    </xf>
    <xf numFmtId="0" fontId="20" fillId="0" borderId="0" xfId="0" applyFont="1">
      <alignment vertical="center"/>
    </xf>
    <xf numFmtId="0" fontId="16" fillId="5" borderId="5" xfId="0" applyFont="1" applyFill="1" applyBorder="1" applyAlignment="1">
      <alignment horizontal="center" vertical="center" wrapText="1"/>
    </xf>
    <xf numFmtId="0" fontId="16" fillId="5" borderId="18" xfId="0" applyFont="1" applyFill="1" applyBorder="1" applyAlignment="1">
      <alignment horizontal="center" vertical="center" wrapText="1"/>
    </xf>
    <xf numFmtId="0" fontId="7" fillId="2" borderId="30" xfId="3" applyNumberFormat="1" applyFont="1" applyFill="1" applyBorder="1" applyAlignment="1" applyProtection="1">
      <alignment horizontal="center" vertical="center" wrapText="1"/>
      <protection locked="0"/>
    </xf>
    <xf numFmtId="0" fontId="16" fillId="2" borderId="52" xfId="0" applyFont="1" applyFill="1" applyBorder="1" applyAlignment="1" applyProtection="1">
      <alignment horizontal="center" vertical="center" wrapText="1"/>
      <protection locked="0"/>
    </xf>
    <xf numFmtId="0" fontId="16" fillId="6" borderId="52" xfId="0" applyFont="1" applyFill="1" applyBorder="1" applyAlignment="1" applyProtection="1">
      <alignment horizontal="left" vertical="center" wrapText="1"/>
      <protection locked="0"/>
    </xf>
    <xf numFmtId="0" fontId="7" fillId="2" borderId="72" xfId="3" applyNumberFormat="1" applyFont="1" applyFill="1" applyBorder="1" applyAlignment="1" applyProtection="1">
      <alignment horizontal="center" vertical="center" wrapText="1"/>
      <protection locked="0"/>
    </xf>
    <xf numFmtId="0" fontId="16" fillId="2" borderId="35" xfId="0" applyFont="1" applyFill="1" applyBorder="1" applyAlignment="1" applyProtection="1">
      <alignment horizontal="center" vertical="center" wrapText="1"/>
      <protection locked="0"/>
    </xf>
    <xf numFmtId="0" fontId="16" fillId="6" borderId="35" xfId="0" applyFont="1" applyFill="1" applyBorder="1" applyAlignment="1" applyProtection="1">
      <alignment horizontal="left" vertical="center" wrapText="1"/>
      <protection locked="0"/>
    </xf>
    <xf numFmtId="0" fontId="7" fillId="2" borderId="77" xfId="3" applyNumberFormat="1" applyFont="1" applyFill="1" applyBorder="1" applyAlignment="1" applyProtection="1">
      <alignment horizontal="center" vertical="center" wrapText="1"/>
      <protection locked="0"/>
    </xf>
    <xf numFmtId="0" fontId="16" fillId="6" borderId="31" xfId="0" applyFont="1" applyFill="1" applyBorder="1" applyAlignment="1" applyProtection="1">
      <alignment horizontal="left" vertical="center" wrapText="1"/>
      <protection locked="0"/>
    </xf>
    <xf numFmtId="0" fontId="9" fillId="0" borderId="0" xfId="9" applyFont="1">
      <alignment vertical="center"/>
    </xf>
    <xf numFmtId="0" fontId="18" fillId="7" borderId="0" xfId="4" applyFont="1" applyFill="1">
      <alignment vertical="center"/>
    </xf>
    <xf numFmtId="0" fontId="18" fillId="0" borderId="0" xfId="8" applyFont="1">
      <alignment vertical="center"/>
    </xf>
    <xf numFmtId="0" fontId="18" fillId="7" borderId="0" xfId="4" applyFont="1" applyFill="1" applyBorder="1">
      <alignment vertical="center"/>
    </xf>
    <xf numFmtId="0" fontId="18" fillId="7" borderId="0" xfId="4" quotePrefix="1" applyFont="1" applyFill="1">
      <alignment vertical="center"/>
    </xf>
    <xf numFmtId="0" fontId="9" fillId="0" borderId="0" xfId="9" applyFont="1" applyAlignment="1">
      <alignment horizontal="center" vertical="center"/>
    </xf>
    <xf numFmtId="0" fontId="3" fillId="0" borderId="37" xfId="0" applyFont="1" applyFill="1" applyBorder="1" applyAlignment="1" applyProtection="1">
      <alignment horizontal="center" vertical="center"/>
    </xf>
    <xf numFmtId="0" fontId="9" fillId="0" borderId="0" xfId="0" applyFont="1" applyAlignment="1">
      <alignment vertical="center"/>
    </xf>
    <xf numFmtId="0" fontId="9" fillId="0" borderId="0" xfId="0" applyFont="1" applyAlignment="1">
      <alignment vertical="top" wrapText="1"/>
    </xf>
    <xf numFmtId="0" fontId="9" fillId="0" borderId="0" xfId="0" applyFont="1" applyAlignment="1">
      <alignment vertical="top"/>
    </xf>
    <xf numFmtId="0" fontId="36" fillId="0" borderId="0" xfId="0" applyFont="1" applyFill="1" applyAlignment="1" applyProtection="1">
      <alignment vertical="center"/>
    </xf>
    <xf numFmtId="0" fontId="30" fillId="0" borderId="0" xfId="0" applyFont="1" applyProtection="1">
      <alignment vertical="center"/>
    </xf>
    <xf numFmtId="0" fontId="9" fillId="6" borderId="52" xfId="0" applyFont="1" applyFill="1" applyBorder="1" applyAlignment="1">
      <alignment horizontal="left" vertical="center" wrapText="1"/>
    </xf>
    <xf numFmtId="0" fontId="9" fillId="5" borderId="92" xfId="0" applyFont="1" applyFill="1" applyBorder="1" applyAlignment="1">
      <alignment horizontal="center" vertical="center"/>
    </xf>
    <xf numFmtId="0" fontId="9" fillId="6" borderId="35" xfId="0" applyFont="1" applyFill="1" applyBorder="1" applyAlignment="1">
      <alignment horizontal="left" vertical="center" wrapText="1"/>
    </xf>
    <xf numFmtId="0" fontId="9" fillId="5" borderId="88" xfId="0" applyFont="1" applyFill="1" applyBorder="1" applyAlignment="1">
      <alignment horizontal="center" vertical="center"/>
    </xf>
    <xf numFmtId="0" fontId="9" fillId="6" borderId="31" xfId="0" applyFont="1" applyFill="1" applyBorder="1" applyAlignment="1">
      <alignment horizontal="left" vertical="center" wrapText="1"/>
    </xf>
    <xf numFmtId="0" fontId="11" fillId="0" borderId="0" xfId="4" applyFont="1">
      <alignment vertical="center"/>
    </xf>
    <xf numFmtId="0" fontId="9" fillId="2" borderId="23" xfId="0" applyFont="1" applyFill="1" applyBorder="1" applyAlignment="1" applyProtection="1">
      <alignment horizontal="left" vertical="top" wrapText="1"/>
      <protection locked="0"/>
    </xf>
    <xf numFmtId="0" fontId="3" fillId="3" borderId="31" xfId="2" applyFont="1" applyFill="1" applyBorder="1" applyAlignment="1">
      <alignment horizontal="center" vertical="top" wrapText="1"/>
    </xf>
    <xf numFmtId="0" fontId="3" fillId="2" borderId="30" xfId="3" applyNumberFormat="1" applyFont="1" applyFill="1" applyBorder="1" applyAlignment="1" applyProtection="1">
      <alignment horizontal="center" vertical="center" wrapText="1"/>
      <protection locked="0"/>
    </xf>
    <xf numFmtId="0" fontId="9" fillId="2" borderId="52" xfId="0" applyFont="1" applyFill="1" applyBorder="1" applyAlignment="1" applyProtection="1">
      <alignment horizontal="center" vertical="center" wrapText="1"/>
      <protection locked="0"/>
    </xf>
    <xf numFmtId="0" fontId="3" fillId="2" borderId="72" xfId="3" applyNumberFormat="1" applyFont="1" applyFill="1" applyBorder="1" applyAlignment="1" applyProtection="1">
      <alignment horizontal="center" vertical="center" wrapText="1"/>
      <protection locked="0"/>
    </xf>
    <xf numFmtId="0" fontId="9" fillId="2" borderId="35" xfId="0" applyFont="1" applyFill="1" applyBorder="1" applyAlignment="1" applyProtection="1">
      <alignment horizontal="center" vertical="center" wrapText="1"/>
      <protection locked="0"/>
    </xf>
    <xf numFmtId="0" fontId="3" fillId="2" borderId="77" xfId="3" applyNumberFormat="1" applyFont="1" applyFill="1" applyBorder="1" applyAlignment="1" applyProtection="1">
      <alignment horizontal="center" vertical="center" wrapText="1"/>
      <protection locked="0"/>
    </xf>
    <xf numFmtId="0" fontId="9" fillId="2" borderId="31" xfId="0" applyFont="1" applyFill="1" applyBorder="1" applyAlignment="1" applyProtection="1">
      <alignment horizontal="center" vertical="center" wrapText="1"/>
      <protection locked="0"/>
    </xf>
    <xf numFmtId="178" fontId="9" fillId="2" borderId="52" xfId="0" applyNumberFormat="1" applyFont="1" applyFill="1" applyBorder="1" applyAlignment="1" applyProtection="1">
      <alignment horizontal="center" vertical="center"/>
      <protection locked="0"/>
    </xf>
    <xf numFmtId="178" fontId="9" fillId="2" borderId="35" xfId="0" applyNumberFormat="1" applyFont="1" applyFill="1" applyBorder="1" applyAlignment="1" applyProtection="1">
      <alignment horizontal="center" vertical="center"/>
      <protection locked="0"/>
    </xf>
    <xf numFmtId="178" fontId="9" fillId="2" borderId="31" xfId="0" applyNumberFormat="1" applyFont="1" applyFill="1" applyBorder="1" applyAlignment="1" applyProtection="1">
      <alignment horizontal="center" vertical="center"/>
      <protection locked="0"/>
    </xf>
    <xf numFmtId="0" fontId="9" fillId="2" borderId="92" xfId="0" applyFont="1" applyFill="1" applyBorder="1" applyAlignment="1" applyProtection="1">
      <alignment horizontal="center" vertical="center"/>
      <protection locked="0"/>
    </xf>
    <xf numFmtId="0" fontId="9" fillId="2" borderId="88" xfId="0" applyFont="1" applyFill="1" applyBorder="1" applyAlignment="1" applyProtection="1">
      <alignment horizontal="center" vertical="center"/>
      <protection locked="0"/>
    </xf>
    <xf numFmtId="0" fontId="9" fillId="2" borderId="59" xfId="0" applyFont="1" applyFill="1" applyBorder="1" applyAlignment="1" applyProtection="1">
      <alignment horizontal="center" vertical="center"/>
      <protection locked="0"/>
    </xf>
    <xf numFmtId="178" fontId="16" fillId="2" borderId="35" xfId="0" applyNumberFormat="1" applyFont="1" applyFill="1" applyBorder="1" applyAlignment="1" applyProtection="1">
      <alignment horizontal="center" vertical="center"/>
      <protection locked="0"/>
    </xf>
    <xf numFmtId="178" fontId="16" fillId="2" borderId="31" xfId="0" applyNumberFormat="1" applyFont="1" applyFill="1" applyBorder="1" applyAlignment="1" applyProtection="1">
      <alignment horizontal="center" vertical="center"/>
      <protection locked="0"/>
    </xf>
    <xf numFmtId="0" fontId="3" fillId="0" borderId="0" xfId="3" applyFont="1" applyFill="1" applyBorder="1" applyAlignment="1">
      <alignment vertical="top" wrapText="1"/>
    </xf>
    <xf numFmtId="0" fontId="9" fillId="6" borderId="10" xfId="0" applyFont="1" applyFill="1" applyBorder="1" applyAlignment="1" applyProtection="1">
      <alignment horizontal="center" vertical="center" wrapText="1"/>
      <protection locked="0"/>
    </xf>
    <xf numFmtId="0" fontId="3" fillId="6" borderId="10" xfId="3" applyFont="1" applyFill="1" applyBorder="1" applyAlignment="1" applyProtection="1">
      <alignment horizontal="left" vertical="top" wrapText="1"/>
      <protection locked="0"/>
    </xf>
    <xf numFmtId="0" fontId="9" fillId="6" borderId="27" xfId="0" applyFont="1" applyFill="1" applyBorder="1" applyAlignment="1" applyProtection="1">
      <alignment horizontal="center" vertical="center" wrapText="1"/>
      <protection locked="0"/>
    </xf>
    <xf numFmtId="0" fontId="3" fillId="6" borderId="27" xfId="3" applyFont="1" applyFill="1" applyBorder="1" applyAlignment="1" applyProtection="1">
      <alignment horizontal="left" vertical="top" wrapText="1"/>
      <protection locked="0"/>
    </xf>
    <xf numFmtId="0" fontId="9" fillId="6" borderId="43" xfId="0" applyFont="1" applyFill="1" applyBorder="1" applyAlignment="1" applyProtection="1">
      <alignment horizontal="center" vertical="center" wrapText="1"/>
      <protection locked="0"/>
    </xf>
    <xf numFmtId="0" fontId="3" fillId="6" borderId="43" xfId="3" applyFont="1" applyFill="1" applyBorder="1" applyAlignment="1" applyProtection="1">
      <alignment horizontal="left" vertical="top" wrapText="1"/>
      <protection locked="0"/>
    </xf>
    <xf numFmtId="0" fontId="3" fillId="6" borderId="27" xfId="0" applyFont="1" applyFill="1" applyBorder="1" applyAlignment="1" applyProtection="1">
      <alignment horizontal="left" vertical="center" shrinkToFit="1"/>
      <protection locked="0"/>
    </xf>
    <xf numFmtId="0" fontId="9" fillId="2" borderId="26" xfId="0" applyFont="1" applyFill="1" applyBorder="1" applyAlignment="1" applyProtection="1">
      <alignment horizontal="left" vertical="center" shrinkToFit="1"/>
      <protection locked="0"/>
    </xf>
    <xf numFmtId="0" fontId="9" fillId="2" borderId="15" xfId="0" applyFont="1" applyFill="1" applyBorder="1" applyAlignment="1" applyProtection="1">
      <alignment horizontal="left" vertical="center" shrinkToFit="1"/>
      <protection locked="0"/>
    </xf>
    <xf numFmtId="0" fontId="9" fillId="0" borderId="39" xfId="0" applyFont="1" applyFill="1" applyBorder="1" applyAlignment="1">
      <alignment horizontal="center" vertical="center"/>
    </xf>
    <xf numFmtId="0" fontId="9" fillId="2" borderId="10" xfId="0" applyFont="1" applyFill="1" applyBorder="1" applyAlignment="1" applyProtection="1">
      <alignment horizontal="left" vertical="center" wrapText="1"/>
      <protection locked="0"/>
    </xf>
    <xf numFmtId="0" fontId="9" fillId="2" borderId="27" xfId="0" applyFont="1" applyFill="1" applyBorder="1" applyAlignment="1" applyProtection="1">
      <alignment horizontal="left" vertical="center" wrapText="1"/>
      <protection locked="0"/>
    </xf>
    <xf numFmtId="0" fontId="9" fillId="2" borderId="43" xfId="0" applyFont="1" applyFill="1" applyBorder="1" applyAlignment="1" applyProtection="1">
      <alignment horizontal="left" vertical="center" wrapText="1"/>
      <protection locked="0"/>
    </xf>
    <xf numFmtId="0" fontId="3" fillId="0" borderId="0" xfId="4" applyFont="1" applyBorder="1" applyProtection="1">
      <alignment vertical="center"/>
    </xf>
    <xf numFmtId="0" fontId="3" fillId="0" borderId="0" xfId="4" applyFont="1" applyProtection="1">
      <alignment vertical="center"/>
    </xf>
    <xf numFmtId="0" fontId="18" fillId="0" borderId="0" xfId="4" applyFont="1" applyProtection="1">
      <alignment vertical="center"/>
    </xf>
    <xf numFmtId="0" fontId="18" fillId="0" borderId="0" xfId="4" applyFont="1" applyBorder="1" applyProtection="1">
      <alignment vertical="center"/>
    </xf>
    <xf numFmtId="0" fontId="9" fillId="0" borderId="5" xfId="4" applyFont="1" applyBorder="1" applyProtection="1">
      <alignment vertical="center"/>
    </xf>
    <xf numFmtId="0" fontId="3" fillId="0" borderId="87" xfId="4" applyNumberFormat="1" applyFont="1" applyBorder="1" applyProtection="1">
      <alignment vertical="center"/>
    </xf>
    <xf numFmtId="0" fontId="3" fillId="0" borderId="5" xfId="4" applyFont="1" applyBorder="1" applyProtection="1">
      <alignment vertical="center"/>
    </xf>
    <xf numFmtId="0" fontId="9" fillId="0" borderId="0" xfId="4" applyFont="1" applyBorder="1" applyProtection="1">
      <alignment vertical="center"/>
    </xf>
    <xf numFmtId="0" fontId="9" fillId="2" borderId="5"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7" fillId="7" borderId="0" xfId="3" applyFont="1" applyFill="1" applyBorder="1" applyAlignment="1" applyProtection="1">
      <alignment vertical="center" wrapText="1"/>
    </xf>
    <xf numFmtId="0" fontId="9" fillId="0" borderId="3" xfId="0" applyFont="1" applyBorder="1" applyProtection="1">
      <alignment vertical="center"/>
    </xf>
    <xf numFmtId="0" fontId="9" fillId="0" borderId="46" xfId="0" applyFont="1" applyBorder="1" applyProtection="1">
      <alignment vertical="center"/>
    </xf>
    <xf numFmtId="0" fontId="9" fillId="0" borderId="47" xfId="0" applyFont="1" applyBorder="1" applyProtection="1">
      <alignment vertical="center"/>
    </xf>
    <xf numFmtId="0" fontId="9" fillId="0" borderId="7" xfId="0" applyFont="1" applyBorder="1" applyProtection="1">
      <alignment vertical="center"/>
    </xf>
    <xf numFmtId="0" fontId="9" fillId="0" borderId="7" xfId="0" applyFont="1" applyBorder="1" applyAlignment="1" applyProtection="1">
      <alignment vertical="center" wrapText="1"/>
    </xf>
    <xf numFmtId="0" fontId="9" fillId="0" borderId="48" xfId="0" applyFont="1" applyBorder="1" applyProtection="1">
      <alignment vertical="center"/>
    </xf>
    <xf numFmtId="0" fontId="9" fillId="0" borderId="4" xfId="0" applyFont="1" applyBorder="1" applyProtection="1">
      <alignment vertical="center"/>
    </xf>
    <xf numFmtId="0" fontId="9" fillId="0" borderId="50" xfId="0" applyFont="1" applyBorder="1" applyProtection="1">
      <alignment vertical="center"/>
    </xf>
    <xf numFmtId="0" fontId="9" fillId="0" borderId="51" xfId="0" applyFont="1" applyBorder="1" applyProtection="1">
      <alignment vertical="center"/>
    </xf>
    <xf numFmtId="0" fontId="3" fillId="2" borderId="52" xfId="2" applyNumberFormat="1" applyFont="1" applyFill="1" applyBorder="1" applyAlignment="1" applyProtection="1">
      <alignment horizontal="center" vertical="center"/>
      <protection locked="0"/>
    </xf>
    <xf numFmtId="0" fontId="3" fillId="2" borderId="35" xfId="2" applyNumberFormat="1" applyFont="1" applyFill="1" applyBorder="1" applyAlignment="1" applyProtection="1">
      <alignment horizontal="center" vertical="center"/>
      <protection locked="0"/>
    </xf>
    <xf numFmtId="0" fontId="3" fillId="2" borderId="31" xfId="2" applyNumberFormat="1" applyFont="1" applyFill="1" applyBorder="1" applyAlignment="1" applyProtection="1">
      <alignment horizontal="center" vertical="center"/>
      <protection locked="0"/>
    </xf>
    <xf numFmtId="0" fontId="7" fillId="2" borderId="35" xfId="2" applyNumberFormat="1" applyFont="1" applyFill="1" applyBorder="1" applyAlignment="1" applyProtection="1">
      <alignment horizontal="center" vertical="center"/>
      <protection locked="0"/>
    </xf>
    <xf numFmtId="0" fontId="7" fillId="2" borderId="31" xfId="2" applyNumberFormat="1" applyFont="1" applyFill="1" applyBorder="1" applyAlignment="1" applyProtection="1">
      <alignment horizontal="center" vertical="center"/>
      <protection locked="0"/>
    </xf>
    <xf numFmtId="0" fontId="9" fillId="0" borderId="0" xfId="0" applyFont="1" applyFill="1" applyBorder="1" applyAlignment="1" applyProtection="1">
      <alignment vertical="top"/>
    </xf>
    <xf numFmtId="0" fontId="16" fillId="0" borderId="0" xfId="0" applyFont="1" applyFill="1" applyBorder="1" applyProtection="1">
      <alignment vertical="center"/>
    </xf>
    <xf numFmtId="0" fontId="3" fillId="0" borderId="0" xfId="4" applyNumberFormat="1" applyFont="1" applyBorder="1" applyProtection="1">
      <alignment vertical="center"/>
    </xf>
    <xf numFmtId="176" fontId="3" fillId="5" borderId="61" xfId="3" applyNumberFormat="1" applyFont="1" applyFill="1" applyBorder="1" applyAlignment="1">
      <alignment horizontal="center" vertical="center" wrapText="1"/>
    </xf>
    <xf numFmtId="0" fontId="9" fillId="3" borderId="76" xfId="0" applyFont="1" applyFill="1" applyBorder="1" applyAlignment="1">
      <alignment horizontal="center" vertical="center" wrapText="1"/>
    </xf>
    <xf numFmtId="0" fontId="8" fillId="8" borderId="0" xfId="8" applyFill="1">
      <alignment vertical="center"/>
    </xf>
    <xf numFmtId="38" fontId="8" fillId="11" borderId="0" xfId="8" applyNumberFormat="1" applyFill="1" applyAlignment="1">
      <alignment horizontal="right" vertical="center"/>
    </xf>
    <xf numFmtId="0" fontId="8" fillId="0" borderId="2" xfId="8" applyBorder="1">
      <alignment vertical="center"/>
    </xf>
    <xf numFmtId="0" fontId="8" fillId="0" borderId="34" xfId="8" applyBorder="1">
      <alignment vertical="center"/>
    </xf>
    <xf numFmtId="0" fontId="8" fillId="0" borderId="18" xfId="8" applyBorder="1">
      <alignment vertical="center"/>
    </xf>
    <xf numFmtId="38" fontId="8" fillId="11" borderId="0" xfId="8" applyNumberFormat="1" applyFill="1" applyAlignment="1">
      <alignment horizontal="left" vertical="center"/>
    </xf>
    <xf numFmtId="0" fontId="8" fillId="11" borderId="8" xfId="8" applyFill="1" applyBorder="1">
      <alignment vertical="center"/>
    </xf>
    <xf numFmtId="179" fontId="8" fillId="11" borderId="30" xfId="8" applyNumberFormat="1" applyFill="1" applyBorder="1">
      <alignment vertical="center"/>
    </xf>
    <xf numFmtId="179" fontId="8" fillId="11" borderId="64" xfId="8" applyNumberFormat="1" applyFill="1" applyBorder="1">
      <alignment vertical="center"/>
    </xf>
    <xf numFmtId="180" fontId="8" fillId="11" borderId="0" xfId="8" applyNumberFormat="1" applyFill="1" applyAlignment="1">
      <alignment horizontal="right" vertical="center"/>
    </xf>
    <xf numFmtId="179" fontId="8" fillId="11" borderId="61" xfId="8" applyNumberFormat="1" applyFill="1" applyBorder="1">
      <alignment vertical="center"/>
    </xf>
    <xf numFmtId="181" fontId="3" fillId="0" borderId="0" xfId="0" applyNumberFormat="1" applyFont="1" applyFill="1" applyBorder="1" applyAlignment="1" applyProtection="1">
      <alignment horizontal="center" vertical="center"/>
    </xf>
    <xf numFmtId="181" fontId="9" fillId="0" borderId="0" xfId="0" applyNumberFormat="1" applyFont="1" applyFill="1" applyBorder="1" applyAlignment="1" applyProtection="1">
      <alignment horizontal="center" vertical="center"/>
    </xf>
    <xf numFmtId="0" fontId="9" fillId="13" borderId="27" xfId="0" applyFont="1" applyFill="1" applyBorder="1" applyAlignment="1" applyProtection="1">
      <alignment horizontal="center" vertical="center" wrapText="1" shrinkToFit="1"/>
      <protection locked="0"/>
    </xf>
    <xf numFmtId="0" fontId="9" fillId="13" borderId="5" xfId="0" applyFont="1" applyFill="1" applyBorder="1" applyAlignment="1" applyProtection="1">
      <alignment horizontal="center" vertical="center" wrapText="1" shrinkToFit="1"/>
      <protection locked="0"/>
    </xf>
    <xf numFmtId="0" fontId="9" fillId="5" borderId="5" xfId="0" applyFont="1" applyFill="1" applyBorder="1" applyAlignment="1">
      <alignment vertical="center" shrinkToFit="1"/>
    </xf>
    <xf numFmtId="0" fontId="9" fillId="5" borderId="18" xfId="0" applyFont="1" applyFill="1" applyBorder="1" applyAlignment="1">
      <alignment vertical="center" shrinkToFit="1"/>
    </xf>
    <xf numFmtId="0" fontId="18" fillId="0" borderId="0" xfId="0" applyFont="1" applyProtection="1">
      <alignment vertical="center"/>
    </xf>
    <xf numFmtId="42" fontId="3" fillId="2" borderId="64" xfId="2" applyNumberFormat="1" applyFont="1" applyFill="1" applyBorder="1" applyAlignment="1" applyProtection="1">
      <alignment horizontal="left" vertical="center" wrapText="1"/>
      <protection locked="0"/>
    </xf>
    <xf numFmtId="42" fontId="3" fillId="2" borderId="85" xfId="2" applyNumberFormat="1" applyFont="1" applyFill="1" applyBorder="1" applyAlignment="1" applyProtection="1">
      <alignment horizontal="left" vertical="center" wrapText="1"/>
      <protection locked="0"/>
    </xf>
    <xf numFmtId="42" fontId="3" fillId="2" borderId="65" xfId="2" applyNumberFormat="1" applyFont="1" applyFill="1" applyBorder="1" applyAlignment="1" applyProtection="1">
      <alignment horizontal="left" vertical="center" wrapText="1"/>
      <protection locked="0"/>
    </xf>
    <xf numFmtId="0" fontId="3" fillId="2" borderId="64" xfId="2" applyNumberFormat="1" applyFont="1" applyFill="1" applyBorder="1" applyAlignment="1" applyProtection="1">
      <alignment horizontal="left" vertical="center" wrapText="1"/>
      <protection locked="0"/>
    </xf>
    <xf numFmtId="0" fontId="3" fillId="2" borderId="85" xfId="2" applyNumberFormat="1" applyFont="1" applyFill="1" applyBorder="1" applyAlignment="1" applyProtection="1">
      <alignment horizontal="left" vertical="center" wrapText="1"/>
      <protection locked="0"/>
    </xf>
    <xf numFmtId="0" fontId="3" fillId="2" borderId="65" xfId="2" applyNumberFormat="1" applyFont="1" applyFill="1" applyBorder="1" applyAlignment="1" applyProtection="1">
      <alignment horizontal="left" vertical="center" wrapText="1"/>
      <protection locked="0"/>
    </xf>
    <xf numFmtId="0" fontId="37" fillId="0" borderId="0" xfId="9" applyFont="1">
      <alignment vertical="center"/>
    </xf>
    <xf numFmtId="0" fontId="34" fillId="0" borderId="0" xfId="0" applyFont="1">
      <alignment vertical="center"/>
    </xf>
    <xf numFmtId="0" fontId="9" fillId="5" borderId="78" xfId="0" applyFont="1" applyFill="1" applyBorder="1" applyAlignment="1">
      <alignment horizontal="center" vertical="center" wrapText="1" shrinkToFit="1"/>
    </xf>
    <xf numFmtId="176" fontId="9" fillId="5" borderId="16" xfId="0" applyNumberFormat="1" applyFont="1" applyFill="1" applyBorder="1" applyAlignment="1">
      <alignment vertical="center" shrinkToFit="1"/>
    </xf>
    <xf numFmtId="176" fontId="9" fillId="5" borderId="19" xfId="0" applyNumberFormat="1" applyFont="1" applyFill="1" applyBorder="1" applyAlignment="1">
      <alignment vertical="center" shrinkToFit="1"/>
    </xf>
    <xf numFmtId="0" fontId="8" fillId="14" borderId="5" xfId="8" applyFill="1" applyBorder="1">
      <alignment vertical="center"/>
    </xf>
    <xf numFmtId="0" fontId="8" fillId="12" borderId="98" xfId="8" applyFill="1" applyBorder="1">
      <alignment vertical="center"/>
    </xf>
    <xf numFmtId="0" fontId="8" fillId="12" borderId="99" xfId="8" applyFill="1" applyBorder="1">
      <alignment vertical="center"/>
    </xf>
    <xf numFmtId="38" fontId="8" fillId="11" borderId="61" xfId="8" applyNumberFormat="1" applyFill="1" applyBorder="1">
      <alignment vertical="center"/>
    </xf>
    <xf numFmtId="0" fontId="8" fillId="0" borderId="5" xfId="8" applyBorder="1">
      <alignment vertical="center"/>
    </xf>
    <xf numFmtId="0" fontId="8" fillId="0" borderId="58" xfId="8" applyBorder="1">
      <alignment vertical="center"/>
    </xf>
    <xf numFmtId="49" fontId="21" fillId="0" borderId="0" xfId="0" applyNumberFormat="1" applyFont="1" applyAlignment="1">
      <alignment horizontal="left" vertical="center"/>
    </xf>
    <xf numFmtId="176" fontId="9" fillId="5" borderId="20" xfId="0" applyNumberFormat="1" applyFont="1" applyFill="1" applyBorder="1" applyAlignment="1">
      <alignment horizontal="right" vertical="center"/>
    </xf>
    <xf numFmtId="0" fontId="7" fillId="0" borderId="0" xfId="0" applyFont="1">
      <alignment vertical="center"/>
    </xf>
    <xf numFmtId="0" fontId="3" fillId="8" borderId="0" xfId="0" applyFont="1" applyFill="1">
      <alignment vertical="center"/>
    </xf>
    <xf numFmtId="0" fontId="18" fillId="8" borderId="0" xfId="0" applyFont="1" applyFill="1">
      <alignment vertical="center"/>
    </xf>
    <xf numFmtId="0" fontId="9" fillId="8" borderId="0" xfId="0" applyFont="1" applyFill="1">
      <alignment vertical="center"/>
    </xf>
    <xf numFmtId="0" fontId="20" fillId="8" borderId="0" xfId="0" applyFont="1" applyFill="1">
      <alignment vertical="center"/>
    </xf>
    <xf numFmtId="0" fontId="3" fillId="8" borderId="0" xfId="0" applyFont="1" applyFill="1" applyAlignment="1">
      <alignment horizontal="center" vertical="center"/>
    </xf>
    <xf numFmtId="0" fontId="7" fillId="8" borderId="0" xfId="0" applyFont="1" applyFill="1">
      <alignment vertical="center"/>
    </xf>
    <xf numFmtId="0" fontId="38" fillId="8" borderId="0" xfId="0" applyFont="1" applyFill="1">
      <alignment vertical="center"/>
    </xf>
    <xf numFmtId="0" fontId="9" fillId="2" borderId="10" xfId="0" applyFont="1" applyFill="1" applyBorder="1" applyAlignment="1" applyProtection="1">
      <alignment horizontal="center" vertical="center"/>
      <protection locked="0"/>
    </xf>
    <xf numFmtId="0" fontId="9" fillId="2" borderId="5" xfId="0" applyFont="1" applyFill="1" applyBorder="1" applyAlignment="1" applyProtection="1">
      <alignment horizontal="center" vertical="center"/>
      <protection locked="0"/>
    </xf>
    <xf numFmtId="0" fontId="9" fillId="2" borderId="18" xfId="0" applyFont="1" applyFill="1" applyBorder="1" applyAlignment="1" applyProtection="1">
      <alignment horizontal="center" vertical="center"/>
      <protection locked="0"/>
    </xf>
    <xf numFmtId="0" fontId="9" fillId="15" borderId="61" xfId="0" applyFont="1" applyFill="1" applyBorder="1" applyAlignment="1">
      <alignment horizontal="center" vertical="center"/>
    </xf>
    <xf numFmtId="0" fontId="9" fillId="5" borderId="61" xfId="0" applyFont="1" applyFill="1" applyBorder="1" applyAlignment="1">
      <alignment horizontal="center" vertical="center"/>
    </xf>
    <xf numFmtId="176" fontId="9" fillId="5" borderId="94" xfId="0" applyNumberFormat="1" applyFont="1" applyFill="1" applyBorder="1" applyAlignment="1" applyProtection="1">
      <alignment horizontal="center" vertical="center"/>
    </xf>
    <xf numFmtId="176" fontId="9" fillId="5" borderId="95" xfId="0" applyNumberFormat="1" applyFont="1" applyFill="1" applyBorder="1" applyAlignment="1" applyProtection="1">
      <alignment horizontal="center" vertical="center"/>
    </xf>
    <xf numFmtId="176" fontId="9" fillId="5" borderId="96" xfId="0" applyNumberFormat="1" applyFont="1" applyFill="1" applyBorder="1" applyAlignment="1" applyProtection="1">
      <alignment horizontal="center" vertical="center"/>
    </xf>
    <xf numFmtId="176" fontId="9" fillId="5" borderId="97" xfId="0" applyNumberFormat="1" applyFont="1" applyFill="1" applyBorder="1" applyAlignment="1" applyProtection="1">
      <alignment horizontal="center" vertical="center"/>
    </xf>
    <xf numFmtId="182" fontId="3" fillId="5" borderId="30" xfId="6" applyNumberFormat="1" applyFont="1" applyFill="1" applyBorder="1" applyAlignment="1">
      <alignment horizontal="center" vertical="center"/>
    </xf>
    <xf numFmtId="182" fontId="3" fillId="5" borderId="72" xfId="6" applyNumberFormat="1" applyFont="1" applyFill="1" applyBorder="1" applyAlignment="1">
      <alignment horizontal="center" vertical="center"/>
    </xf>
    <xf numFmtId="182" fontId="3" fillId="5" borderId="77" xfId="6" applyNumberFormat="1" applyFont="1" applyFill="1" applyBorder="1" applyAlignment="1">
      <alignment horizontal="center" vertical="center"/>
    </xf>
    <xf numFmtId="182" fontId="7" fillId="5" borderId="30" xfId="6" applyNumberFormat="1" applyFont="1" applyFill="1" applyBorder="1" applyAlignment="1">
      <alignment horizontal="center" vertical="center"/>
    </xf>
    <xf numFmtId="182" fontId="7" fillId="5" borderId="72" xfId="6" applyNumberFormat="1" applyFont="1" applyFill="1" applyBorder="1" applyAlignment="1">
      <alignment horizontal="center" vertical="center"/>
    </xf>
    <xf numFmtId="182" fontId="7" fillId="5" borderId="77" xfId="6" applyNumberFormat="1" applyFont="1" applyFill="1" applyBorder="1" applyAlignment="1">
      <alignment horizontal="center" vertical="center"/>
    </xf>
    <xf numFmtId="180" fontId="9" fillId="8" borderId="0" xfId="0" applyNumberFormat="1" applyFont="1" applyFill="1" applyAlignment="1" applyProtection="1">
      <alignment horizontal="right" vertical="center"/>
    </xf>
    <xf numFmtId="0" fontId="9" fillId="2" borderId="44" xfId="0" applyFont="1" applyFill="1" applyBorder="1" applyAlignment="1" applyProtection="1">
      <alignment horizontal="center" vertical="center" wrapText="1"/>
      <protection locked="0"/>
    </xf>
    <xf numFmtId="0" fontId="9" fillId="2" borderId="18" xfId="0" applyFont="1" applyFill="1" applyBorder="1" applyAlignment="1" applyProtection="1">
      <alignment horizontal="center" vertical="center" wrapText="1"/>
      <protection locked="0"/>
    </xf>
    <xf numFmtId="0" fontId="30" fillId="0" borderId="0" xfId="0" applyFont="1">
      <alignment vertical="center"/>
    </xf>
    <xf numFmtId="0" fontId="40" fillId="0" borderId="0" xfId="0" applyFont="1">
      <alignment vertical="center"/>
    </xf>
    <xf numFmtId="0" fontId="41" fillId="0" borderId="0" xfId="0" quotePrefix="1" applyFont="1">
      <alignment vertical="center"/>
    </xf>
    <xf numFmtId="0" fontId="26" fillId="0" borderId="104" xfId="0" applyFont="1" applyBorder="1">
      <alignment vertical="center"/>
    </xf>
    <xf numFmtId="183" fontId="40" fillId="0" borderId="105" xfId="0" applyNumberFormat="1" applyFont="1" applyBorder="1">
      <alignment vertical="center"/>
    </xf>
    <xf numFmtId="0" fontId="26" fillId="0" borderId="7" xfId="0" applyFont="1" applyBorder="1">
      <alignment vertical="center"/>
    </xf>
    <xf numFmtId="0" fontId="40" fillId="0" borderId="105" xfId="0" quotePrefix="1" applyFont="1" applyBorder="1">
      <alignment vertical="center"/>
    </xf>
    <xf numFmtId="0" fontId="41" fillId="0" borderId="105" xfId="0" quotePrefix="1" applyFont="1" applyBorder="1">
      <alignment vertical="center"/>
    </xf>
    <xf numFmtId="0" fontId="26" fillId="0" borderId="106" xfId="0" applyFont="1" applyBorder="1">
      <alignment vertical="center"/>
    </xf>
    <xf numFmtId="0" fontId="26" fillId="0" borderId="107" xfId="0" applyFont="1" applyBorder="1">
      <alignment vertical="center"/>
    </xf>
    <xf numFmtId="0" fontId="41" fillId="0" borderId="107" xfId="0" quotePrefix="1" applyFont="1" applyBorder="1">
      <alignment vertical="center"/>
    </xf>
    <xf numFmtId="0" fontId="41" fillId="0" borderId="108" xfId="0" quotePrefix="1" applyFont="1" applyBorder="1">
      <alignment vertical="center"/>
    </xf>
    <xf numFmtId="0" fontId="20" fillId="2" borderId="52" xfId="0" applyFont="1" applyFill="1" applyBorder="1" applyAlignment="1" applyProtection="1">
      <alignment horizontal="center" vertical="center" wrapText="1"/>
      <protection locked="0"/>
    </xf>
    <xf numFmtId="0" fontId="3" fillId="6" borderId="52" xfId="0" applyFont="1" applyFill="1" applyBorder="1" applyAlignment="1" applyProtection="1">
      <alignment horizontal="left" vertical="center" wrapText="1"/>
      <protection locked="0"/>
    </xf>
    <xf numFmtId="0" fontId="3" fillId="6" borderId="35" xfId="0" applyFont="1" applyFill="1" applyBorder="1" applyAlignment="1" applyProtection="1">
      <alignment horizontal="left" vertical="center" wrapText="1"/>
      <protection locked="0"/>
    </xf>
    <xf numFmtId="0" fontId="39" fillId="0" borderId="101" xfId="0" applyFont="1" applyFill="1" applyBorder="1">
      <alignment vertical="center"/>
    </xf>
    <xf numFmtId="0" fontId="26" fillId="0" borderId="0" xfId="0" applyFont="1" applyFill="1">
      <alignment vertical="center"/>
    </xf>
    <xf numFmtId="0" fontId="39" fillId="0" borderId="102" xfId="0" applyFont="1" applyFill="1" applyBorder="1">
      <alignment vertical="center"/>
    </xf>
    <xf numFmtId="0" fontId="39" fillId="0" borderId="103" xfId="0" applyFont="1" applyFill="1" applyBorder="1">
      <alignment vertical="center"/>
    </xf>
    <xf numFmtId="0" fontId="40" fillId="0" borderId="0" xfId="0" applyFont="1" applyFill="1">
      <alignment vertical="center"/>
    </xf>
    <xf numFmtId="0" fontId="40" fillId="0" borderId="104" xfId="0" applyFont="1" applyFill="1" applyBorder="1">
      <alignment vertical="center"/>
    </xf>
    <xf numFmtId="0" fontId="39" fillId="0" borderId="0" xfId="0" applyFont="1" applyFill="1">
      <alignment vertical="center"/>
    </xf>
    <xf numFmtId="0" fontId="41" fillId="0" borderId="0" xfId="0" quotePrefix="1" applyFont="1" applyFill="1">
      <alignment vertical="center"/>
    </xf>
    <xf numFmtId="0" fontId="40" fillId="0" borderId="105" xfId="0" applyFont="1" applyFill="1" applyBorder="1">
      <alignment vertical="center"/>
    </xf>
    <xf numFmtId="0" fontId="26" fillId="0" borderId="104" xfId="0" applyFont="1" applyFill="1" applyBorder="1">
      <alignment vertical="center"/>
    </xf>
    <xf numFmtId="183" fontId="40" fillId="0" borderId="105" xfId="0" applyNumberFormat="1" applyFont="1" applyFill="1" applyBorder="1">
      <alignment vertical="center"/>
    </xf>
    <xf numFmtId="0" fontId="3" fillId="2" borderId="5" xfId="0" applyFont="1" applyFill="1" applyBorder="1" applyAlignment="1" applyProtection="1">
      <alignment horizontal="left" vertical="center" wrapText="1"/>
      <protection locked="0"/>
    </xf>
    <xf numFmtId="0" fontId="3" fillId="2" borderId="2" xfId="0" applyFont="1" applyFill="1" applyBorder="1" applyAlignment="1" applyProtection="1">
      <alignment horizontal="center" vertical="center"/>
      <protection locked="0"/>
    </xf>
    <xf numFmtId="0" fontId="3" fillId="2" borderId="1" xfId="0" applyFont="1" applyFill="1" applyBorder="1" applyAlignment="1" applyProtection="1">
      <alignment horizontal="center" vertical="center"/>
      <protection locked="0"/>
    </xf>
    <xf numFmtId="0" fontId="3" fillId="2" borderId="87" xfId="0" applyFont="1" applyFill="1" applyBorder="1" applyAlignment="1" applyProtection="1">
      <alignment horizontal="center" vertical="center"/>
      <protection locked="0"/>
    </xf>
    <xf numFmtId="14" fontId="9" fillId="2" borderId="2" xfId="0" applyNumberFormat="1" applyFont="1" applyFill="1" applyBorder="1" applyAlignment="1" applyProtection="1">
      <alignment horizontal="center" vertical="center"/>
      <protection locked="0"/>
    </xf>
    <xf numFmtId="0" fontId="9" fillId="2" borderId="1" xfId="0" applyFont="1" applyFill="1" applyBorder="1" applyAlignment="1" applyProtection="1">
      <alignment horizontal="center" vertical="center"/>
      <protection locked="0"/>
    </xf>
    <xf numFmtId="0" fontId="9" fillId="2" borderId="87" xfId="0" applyFont="1" applyFill="1" applyBorder="1" applyAlignment="1" applyProtection="1">
      <alignment horizontal="center" vertical="center"/>
      <protection locked="0"/>
    </xf>
    <xf numFmtId="0" fontId="35" fillId="0" borderId="0" xfId="0" applyFont="1" applyAlignment="1">
      <alignment horizontal="center" vertical="center" wrapText="1"/>
    </xf>
    <xf numFmtId="0" fontId="35" fillId="0" borderId="0" xfId="0" applyFont="1" applyAlignment="1">
      <alignment horizontal="center" vertical="center"/>
    </xf>
    <xf numFmtId="0" fontId="3" fillId="3" borderId="5" xfId="0" applyFont="1" applyFill="1" applyBorder="1" applyAlignment="1">
      <alignment horizontal="center" vertical="center"/>
    </xf>
    <xf numFmtId="181" fontId="9" fillId="0" borderId="0" xfId="0" applyNumberFormat="1" applyFont="1" applyFill="1" applyBorder="1" applyAlignment="1" applyProtection="1">
      <alignment horizontal="center" vertical="center"/>
    </xf>
    <xf numFmtId="0" fontId="3" fillId="3" borderId="16" xfId="0" applyFont="1" applyFill="1" applyBorder="1" applyAlignment="1">
      <alignment horizontal="center" vertical="center"/>
    </xf>
    <xf numFmtId="0" fontId="3" fillId="3" borderId="19" xfId="0" applyFont="1" applyFill="1" applyBorder="1" applyAlignment="1">
      <alignment horizontal="center" vertical="center"/>
    </xf>
    <xf numFmtId="0" fontId="30" fillId="3" borderId="22" xfId="0" applyFont="1" applyFill="1" applyBorder="1" applyAlignment="1">
      <alignment horizontal="center" vertical="center"/>
    </xf>
    <xf numFmtId="0" fontId="14" fillId="3" borderId="10" xfId="0" applyFont="1" applyFill="1" applyBorder="1" applyAlignment="1">
      <alignment horizontal="center" vertical="center"/>
    </xf>
    <xf numFmtId="0" fontId="14" fillId="3" borderId="23" xfId="0" applyFont="1" applyFill="1" applyBorder="1" applyAlignment="1">
      <alignment horizontal="center" vertical="center"/>
    </xf>
    <xf numFmtId="0" fontId="9" fillId="3" borderId="5" xfId="0" applyFont="1" applyFill="1" applyBorder="1" applyAlignment="1">
      <alignment horizontal="center" vertical="center" wrapText="1"/>
    </xf>
    <xf numFmtId="0" fontId="9" fillId="3" borderId="18" xfId="0" applyFont="1" applyFill="1" applyBorder="1" applyAlignment="1">
      <alignment horizontal="center" vertical="center" wrapText="1"/>
    </xf>
    <xf numFmtId="0" fontId="9" fillId="3" borderId="15" xfId="0" applyFont="1" applyFill="1" applyBorder="1" applyAlignment="1">
      <alignment horizontal="center" vertical="center"/>
    </xf>
    <xf numFmtId="0" fontId="9" fillId="3" borderId="17" xfId="0" applyFont="1" applyFill="1" applyBorder="1" applyAlignment="1">
      <alignment horizontal="center" vertical="center"/>
    </xf>
    <xf numFmtId="0" fontId="3" fillId="3" borderId="18" xfId="0" applyFont="1" applyFill="1" applyBorder="1" applyAlignment="1">
      <alignment horizontal="center" vertical="center"/>
    </xf>
    <xf numFmtId="0" fontId="9" fillId="3" borderId="74" xfId="0" applyFont="1" applyFill="1" applyBorder="1" applyAlignment="1">
      <alignment horizontal="center" vertical="center" wrapText="1"/>
    </xf>
    <xf numFmtId="0" fontId="9" fillId="3" borderId="75" xfId="0" applyFont="1" applyFill="1" applyBorder="1" applyAlignment="1">
      <alignment horizontal="center" vertical="center" wrapText="1"/>
    </xf>
    <xf numFmtId="0" fontId="9" fillId="3" borderId="54" xfId="0" applyFont="1" applyFill="1" applyBorder="1" applyAlignment="1">
      <alignment horizontal="center" vertical="center" wrapText="1"/>
    </xf>
    <xf numFmtId="0" fontId="9" fillId="3" borderId="10" xfId="0" applyFont="1" applyFill="1" applyBorder="1" applyAlignment="1">
      <alignment horizontal="center" vertical="center" wrapText="1"/>
    </xf>
    <xf numFmtId="0" fontId="9" fillId="3" borderId="5" xfId="0" applyFont="1" applyFill="1" applyBorder="1" applyAlignment="1">
      <alignment horizontal="center" vertical="center"/>
    </xf>
    <xf numFmtId="0" fontId="9" fillId="3" borderId="18" xfId="0" applyFont="1" applyFill="1" applyBorder="1" applyAlignment="1">
      <alignment horizontal="center" vertical="center"/>
    </xf>
    <xf numFmtId="0" fontId="3" fillId="3" borderId="10" xfId="0" applyFont="1" applyFill="1" applyBorder="1" applyAlignment="1">
      <alignment horizontal="center" vertical="center"/>
    </xf>
    <xf numFmtId="0" fontId="9" fillId="3" borderId="10" xfId="0" applyFont="1" applyFill="1" applyBorder="1" applyAlignment="1">
      <alignment horizontal="center" vertical="center"/>
    </xf>
    <xf numFmtId="0" fontId="9" fillId="3" borderId="72" xfId="0" applyFont="1" applyFill="1" applyBorder="1" applyAlignment="1">
      <alignment horizontal="center" vertical="center" wrapText="1"/>
    </xf>
    <xf numFmtId="0" fontId="9" fillId="3" borderId="21" xfId="0" applyFont="1" applyFill="1" applyBorder="1" applyAlignment="1">
      <alignment horizontal="center" vertical="center" wrapText="1"/>
    </xf>
    <xf numFmtId="0" fontId="9" fillId="3" borderId="36" xfId="0" applyFont="1" applyFill="1" applyBorder="1" applyAlignment="1">
      <alignment horizontal="center" vertical="center" wrapText="1"/>
    </xf>
    <xf numFmtId="0" fontId="9" fillId="3" borderId="14" xfId="0" applyFont="1" applyFill="1" applyBorder="1" applyAlignment="1">
      <alignment horizontal="center" vertical="center" wrapText="1"/>
    </xf>
    <xf numFmtId="0" fontId="9" fillId="3" borderId="0" xfId="0" applyFont="1" applyFill="1" applyBorder="1" applyAlignment="1">
      <alignment horizontal="center" vertical="center" wrapText="1"/>
    </xf>
    <xf numFmtId="0" fontId="9" fillId="3" borderId="45" xfId="0" applyFont="1" applyFill="1" applyBorder="1" applyAlignment="1">
      <alignment horizontal="center" vertical="center" wrapText="1"/>
    </xf>
    <xf numFmtId="0" fontId="9" fillId="3" borderId="69" xfId="0" applyFont="1" applyFill="1" applyBorder="1" applyAlignment="1">
      <alignment horizontal="center" vertical="center" wrapText="1"/>
    </xf>
    <xf numFmtId="0" fontId="9" fillId="3" borderId="12" xfId="0" applyFont="1" applyFill="1" applyBorder="1" applyAlignment="1">
      <alignment horizontal="center" vertical="center" wrapText="1"/>
    </xf>
    <xf numFmtId="0" fontId="9" fillId="3" borderId="33" xfId="0" applyFont="1" applyFill="1" applyBorder="1" applyAlignment="1">
      <alignment horizontal="center" vertical="center" wrapText="1"/>
    </xf>
    <xf numFmtId="0" fontId="9" fillId="3" borderId="35" xfId="0" applyFont="1" applyFill="1" applyBorder="1" applyAlignment="1">
      <alignment horizontal="center" vertical="center" wrapText="1"/>
    </xf>
    <xf numFmtId="0" fontId="9" fillId="3" borderId="32" xfId="0" applyFont="1" applyFill="1" applyBorder="1" applyAlignment="1">
      <alignment horizontal="center" vertical="center" wrapText="1"/>
    </xf>
    <xf numFmtId="0" fontId="3" fillId="3" borderId="30" xfId="0" applyFont="1" applyFill="1" applyBorder="1" applyAlignment="1">
      <alignment horizontal="center" vertical="center" wrapText="1"/>
    </xf>
    <xf numFmtId="0" fontId="3" fillId="3" borderId="28" xfId="0" applyFont="1" applyFill="1" applyBorder="1" applyAlignment="1">
      <alignment horizontal="center" vertical="center" wrapText="1"/>
    </xf>
    <xf numFmtId="0" fontId="3" fillId="3" borderId="41" xfId="0" applyFont="1" applyFill="1" applyBorder="1" applyAlignment="1">
      <alignment horizontal="center" vertical="center" wrapText="1"/>
    </xf>
    <xf numFmtId="0" fontId="3" fillId="3" borderId="69" xfId="0" applyFont="1" applyFill="1" applyBorder="1" applyAlignment="1">
      <alignment horizontal="center" vertical="center" wrapText="1"/>
    </xf>
    <xf numFmtId="0" fontId="3" fillId="3" borderId="12" xfId="0" applyFont="1" applyFill="1" applyBorder="1" applyAlignment="1">
      <alignment horizontal="center" vertical="center" wrapText="1"/>
    </xf>
    <xf numFmtId="0" fontId="3" fillId="3" borderId="33" xfId="0" applyFont="1" applyFill="1" applyBorder="1" applyAlignment="1">
      <alignment horizontal="center" vertical="center" wrapText="1"/>
    </xf>
    <xf numFmtId="0" fontId="9" fillId="2" borderId="10" xfId="0" applyFont="1" applyFill="1" applyBorder="1" applyAlignment="1" applyProtection="1">
      <alignment horizontal="left" vertical="top" wrapText="1"/>
      <protection locked="0"/>
    </xf>
    <xf numFmtId="0" fontId="9" fillId="2" borderId="23" xfId="0" applyFont="1" applyFill="1" applyBorder="1" applyAlignment="1" applyProtection="1">
      <alignment horizontal="left" vertical="top" wrapText="1"/>
      <protection locked="0"/>
    </xf>
    <xf numFmtId="0" fontId="9" fillId="2" borderId="5" xfId="0" applyFont="1" applyFill="1" applyBorder="1" applyAlignment="1" applyProtection="1">
      <alignment horizontal="left" vertical="top" wrapText="1"/>
      <protection locked="0"/>
    </xf>
    <xf numFmtId="0" fontId="9" fillId="2" borderId="16" xfId="0" applyFont="1" applyFill="1" applyBorder="1" applyAlignment="1" applyProtection="1">
      <alignment horizontal="left" vertical="top" wrapText="1"/>
      <protection locked="0"/>
    </xf>
    <xf numFmtId="0" fontId="3" fillId="3" borderId="52" xfId="0" applyFont="1" applyFill="1" applyBorder="1" applyAlignment="1">
      <alignment horizontal="center" vertical="center"/>
    </xf>
    <xf numFmtId="0" fontId="3" fillId="3" borderId="28" xfId="0" applyFont="1" applyFill="1" applyBorder="1" applyAlignment="1">
      <alignment horizontal="center" vertical="center"/>
    </xf>
    <xf numFmtId="0" fontId="3" fillId="3" borderId="41" xfId="0" applyFont="1" applyFill="1" applyBorder="1" applyAlignment="1">
      <alignment horizontal="center" vertical="center"/>
    </xf>
    <xf numFmtId="0" fontId="3" fillId="3" borderId="53" xfId="0" applyFont="1" applyFill="1" applyBorder="1" applyAlignment="1">
      <alignment horizontal="center" vertical="center"/>
    </xf>
    <xf numFmtId="0" fontId="3" fillId="3" borderId="20" xfId="0" applyFont="1" applyFill="1" applyBorder="1" applyAlignment="1">
      <alignment horizontal="center" vertical="center"/>
    </xf>
    <xf numFmtId="0" fontId="3" fillId="3" borderId="42" xfId="0" applyFont="1" applyFill="1" applyBorder="1" applyAlignment="1">
      <alignment horizontal="center" vertical="center"/>
    </xf>
    <xf numFmtId="0" fontId="9" fillId="5" borderId="52" xfId="0" applyFont="1" applyFill="1" applyBorder="1" applyAlignment="1">
      <alignment horizontal="left" vertical="center"/>
    </xf>
    <xf numFmtId="0" fontId="9" fillId="5" borderId="28" xfId="0" applyFont="1" applyFill="1" applyBorder="1" applyAlignment="1">
      <alignment horizontal="left" vertical="center"/>
    </xf>
    <xf numFmtId="0" fontId="9" fillId="5" borderId="29" xfId="0" applyFont="1" applyFill="1" applyBorder="1" applyAlignment="1">
      <alignment horizontal="left" vertical="center"/>
    </xf>
    <xf numFmtId="0" fontId="9" fillId="5" borderId="53" xfId="0" applyFont="1" applyFill="1" applyBorder="1" applyAlignment="1">
      <alignment horizontal="left" vertical="center"/>
    </xf>
    <xf numFmtId="0" fontId="9" fillId="5" borderId="20" xfId="0" applyFont="1" applyFill="1" applyBorder="1" applyAlignment="1">
      <alignment horizontal="left" vertical="center"/>
    </xf>
    <xf numFmtId="0" fontId="9" fillId="5" borderId="25" xfId="0" applyFont="1" applyFill="1" applyBorder="1" applyAlignment="1">
      <alignment horizontal="left" vertical="center"/>
    </xf>
    <xf numFmtId="0" fontId="3" fillId="6" borderId="35" xfId="0" applyFont="1" applyFill="1" applyBorder="1" applyAlignment="1" applyProtection="1">
      <alignment horizontal="center" vertical="center"/>
      <protection locked="0"/>
    </xf>
    <xf numFmtId="0" fontId="3" fillId="6" borderId="36" xfId="0" applyFont="1" applyFill="1" applyBorder="1" applyAlignment="1" applyProtection="1">
      <alignment horizontal="center" vertical="center"/>
      <protection locked="0"/>
    </xf>
    <xf numFmtId="0" fontId="3" fillId="6" borderId="32" xfId="0" applyFont="1" applyFill="1" applyBorder="1" applyAlignment="1" applyProtection="1">
      <alignment horizontal="center" vertical="center"/>
      <protection locked="0"/>
    </xf>
    <xf numFmtId="0" fontId="3" fillId="6" borderId="33" xfId="0" applyFont="1" applyFill="1" applyBorder="1" applyAlignment="1" applyProtection="1">
      <alignment horizontal="center" vertical="center"/>
      <protection locked="0"/>
    </xf>
    <xf numFmtId="0" fontId="3" fillId="3" borderId="71" xfId="0" applyFont="1" applyFill="1" applyBorder="1" applyAlignment="1">
      <alignment horizontal="center" vertical="center"/>
    </xf>
    <xf numFmtId="0" fontId="3" fillId="3" borderId="55" xfId="0" applyFont="1" applyFill="1" applyBorder="1" applyAlignment="1">
      <alignment horizontal="center" vertical="center"/>
    </xf>
    <xf numFmtId="0" fontId="3" fillId="3" borderId="56" xfId="0" applyFont="1" applyFill="1" applyBorder="1" applyAlignment="1">
      <alignment horizontal="center" vertical="center"/>
    </xf>
    <xf numFmtId="0" fontId="3" fillId="6" borderId="5" xfId="0" applyFont="1" applyFill="1" applyBorder="1" applyAlignment="1" applyProtection="1">
      <alignment horizontal="center" vertical="center"/>
      <protection locked="0"/>
    </xf>
    <xf numFmtId="0" fontId="3" fillId="6" borderId="18" xfId="0" applyFont="1" applyFill="1" applyBorder="1" applyAlignment="1" applyProtection="1">
      <alignment horizontal="center" vertical="center"/>
      <protection locked="0"/>
    </xf>
    <xf numFmtId="0" fontId="3" fillId="3" borderId="24" xfId="0" applyFont="1" applyFill="1" applyBorder="1" applyAlignment="1">
      <alignment horizontal="center" vertical="center" wrapText="1"/>
    </xf>
    <xf numFmtId="0" fontId="3" fillId="3" borderId="20" xfId="0" applyFont="1" applyFill="1" applyBorder="1" applyAlignment="1">
      <alignment horizontal="center" vertical="center" wrapText="1"/>
    </xf>
    <xf numFmtId="0" fontId="3" fillId="3" borderId="42" xfId="0" applyFont="1" applyFill="1" applyBorder="1" applyAlignment="1">
      <alignment horizontal="center" vertical="center" wrapText="1"/>
    </xf>
    <xf numFmtId="0" fontId="3" fillId="0" borderId="52" xfId="0" applyFont="1" applyFill="1" applyBorder="1" applyAlignment="1" applyProtection="1">
      <alignment horizontal="center" vertical="center"/>
    </xf>
    <xf numFmtId="0" fontId="3" fillId="0" borderId="41" xfId="0" applyFont="1" applyFill="1" applyBorder="1" applyAlignment="1" applyProtection="1">
      <alignment horizontal="center" vertical="center"/>
    </xf>
    <xf numFmtId="0" fontId="3" fillId="0" borderId="53" xfId="0" applyFont="1" applyFill="1" applyBorder="1" applyAlignment="1" applyProtection="1">
      <alignment horizontal="center" vertical="center"/>
    </xf>
    <xf numFmtId="0" fontId="3" fillId="0" borderId="42" xfId="0" applyFont="1" applyFill="1" applyBorder="1" applyAlignment="1" applyProtection="1">
      <alignment horizontal="center" vertical="center"/>
    </xf>
    <xf numFmtId="0" fontId="9" fillId="3" borderId="53" xfId="0" applyFont="1" applyFill="1" applyBorder="1" applyAlignment="1">
      <alignment horizontal="center" vertical="center" wrapText="1"/>
    </xf>
    <xf numFmtId="0" fontId="9" fillId="3" borderId="42" xfId="0" applyFont="1" applyFill="1" applyBorder="1" applyAlignment="1">
      <alignment horizontal="center" vertical="center" wrapText="1"/>
    </xf>
    <xf numFmtId="0" fontId="20" fillId="2" borderId="35" xfId="0" applyFont="1" applyFill="1" applyBorder="1" applyAlignment="1" applyProtection="1">
      <alignment horizontal="left" vertical="top" wrapText="1"/>
      <protection locked="0"/>
    </xf>
    <xf numFmtId="0" fontId="20" fillId="2" borderId="21" xfId="0" applyFont="1" applyFill="1" applyBorder="1" applyAlignment="1" applyProtection="1">
      <alignment horizontal="left" vertical="top" wrapText="1"/>
      <protection locked="0"/>
    </xf>
    <xf numFmtId="0" fontId="20" fillId="2" borderId="86" xfId="0" applyFont="1" applyFill="1" applyBorder="1" applyAlignment="1" applyProtection="1">
      <alignment horizontal="left" vertical="top" wrapText="1"/>
      <protection locked="0"/>
    </xf>
    <xf numFmtId="0" fontId="20" fillId="2" borderId="32" xfId="0" applyFont="1" applyFill="1" applyBorder="1" applyAlignment="1" applyProtection="1">
      <alignment horizontal="left" vertical="top" wrapText="1"/>
      <protection locked="0"/>
    </xf>
    <xf numFmtId="0" fontId="20" fillId="2" borderId="12" xfId="0" applyFont="1" applyFill="1" applyBorder="1" applyAlignment="1" applyProtection="1">
      <alignment horizontal="left" vertical="top" wrapText="1"/>
      <protection locked="0"/>
    </xf>
    <xf numFmtId="0" fontId="20" fillId="2" borderId="84" xfId="0" applyFont="1" applyFill="1" applyBorder="1" applyAlignment="1" applyProtection="1">
      <alignment horizontal="left" vertical="top" wrapText="1"/>
      <protection locked="0"/>
    </xf>
    <xf numFmtId="0" fontId="20" fillId="2" borderId="53" xfId="0" applyFont="1" applyFill="1" applyBorder="1" applyAlignment="1" applyProtection="1">
      <alignment horizontal="left" vertical="top" wrapText="1"/>
      <protection locked="0"/>
    </xf>
    <xf numFmtId="0" fontId="20" fillId="2" borderId="20" xfId="0" applyFont="1" applyFill="1" applyBorder="1" applyAlignment="1" applyProtection="1">
      <alignment horizontal="left" vertical="top" wrapText="1"/>
      <protection locked="0"/>
    </xf>
    <xf numFmtId="0" fontId="20" fillId="2" borderId="25" xfId="0" applyFont="1" applyFill="1" applyBorder="1" applyAlignment="1" applyProtection="1">
      <alignment horizontal="left" vertical="top" wrapText="1"/>
      <protection locked="0"/>
    </xf>
    <xf numFmtId="0" fontId="3" fillId="3" borderId="72" xfId="0" applyFont="1" applyFill="1" applyBorder="1" applyAlignment="1">
      <alignment horizontal="center" vertical="center" wrapText="1"/>
    </xf>
    <xf numFmtId="0" fontId="3" fillId="3" borderId="21" xfId="0" applyFont="1" applyFill="1" applyBorder="1" applyAlignment="1">
      <alignment horizontal="center" vertical="center" wrapText="1"/>
    </xf>
    <xf numFmtId="0" fontId="3" fillId="3" borderId="36" xfId="0" applyFont="1" applyFill="1" applyBorder="1" applyAlignment="1">
      <alignment horizontal="center" vertical="center" wrapText="1"/>
    </xf>
    <xf numFmtId="0" fontId="9" fillId="3" borderId="24" xfId="0" applyFont="1" applyFill="1" applyBorder="1" applyAlignment="1">
      <alignment horizontal="center" vertical="center" wrapText="1"/>
    </xf>
    <xf numFmtId="0" fontId="9" fillId="3" borderId="20" xfId="0" applyFont="1" applyFill="1" applyBorder="1" applyAlignment="1">
      <alignment horizontal="center" vertical="center" wrapText="1"/>
    </xf>
    <xf numFmtId="0" fontId="3" fillId="6" borderId="53" xfId="0" applyFont="1" applyFill="1" applyBorder="1" applyAlignment="1" applyProtection="1">
      <alignment horizontal="center" vertical="center"/>
      <protection locked="0"/>
    </xf>
    <xf numFmtId="0" fontId="3" fillId="6" borderId="42" xfId="0" applyFont="1" applyFill="1" applyBorder="1" applyAlignment="1" applyProtection="1">
      <alignment horizontal="center" vertical="center"/>
      <protection locked="0"/>
    </xf>
    <xf numFmtId="0" fontId="3" fillId="3" borderId="52" xfId="0" applyFont="1" applyFill="1" applyBorder="1" applyAlignment="1">
      <alignment horizontal="center" vertical="center" wrapText="1"/>
    </xf>
    <xf numFmtId="0" fontId="3" fillId="3" borderId="53" xfId="0" applyFont="1" applyFill="1" applyBorder="1" applyAlignment="1">
      <alignment horizontal="center" vertical="center" wrapText="1"/>
    </xf>
    <xf numFmtId="0" fontId="3" fillId="3" borderId="35" xfId="0" applyFont="1" applyFill="1" applyBorder="1" applyAlignment="1">
      <alignment horizontal="center" vertical="center"/>
    </xf>
    <xf numFmtId="0" fontId="3" fillId="3" borderId="21" xfId="0" applyFont="1" applyFill="1" applyBorder="1" applyAlignment="1">
      <alignment horizontal="center" vertical="center"/>
    </xf>
    <xf numFmtId="0" fontId="3" fillId="3" borderId="36" xfId="0" applyFont="1" applyFill="1" applyBorder="1" applyAlignment="1">
      <alignment horizontal="center" vertical="center"/>
    </xf>
    <xf numFmtId="0" fontId="3" fillId="3" borderId="32" xfId="0" applyFont="1" applyFill="1" applyBorder="1" applyAlignment="1">
      <alignment horizontal="center" vertical="center"/>
    </xf>
    <xf numFmtId="0" fontId="3" fillId="3" borderId="12" xfId="0" applyFont="1" applyFill="1" applyBorder="1" applyAlignment="1">
      <alignment horizontal="center" vertical="center"/>
    </xf>
    <xf numFmtId="0" fontId="3" fillId="3" borderId="33" xfId="0" applyFont="1" applyFill="1" applyBorder="1" applyAlignment="1">
      <alignment horizontal="center" vertical="center"/>
    </xf>
    <xf numFmtId="0" fontId="9" fillId="2" borderId="52" xfId="0" applyFont="1" applyFill="1" applyBorder="1" applyAlignment="1" applyProtection="1">
      <alignment horizontal="left" vertical="top" wrapText="1"/>
      <protection locked="0"/>
    </xf>
    <xf numFmtId="0" fontId="9" fillId="2" borderId="28" xfId="0" applyFont="1" applyFill="1" applyBorder="1" applyAlignment="1" applyProtection="1">
      <alignment horizontal="left" vertical="top" wrapText="1"/>
      <protection locked="0"/>
    </xf>
    <xf numFmtId="0" fontId="9" fillId="2" borderId="29" xfId="0" applyFont="1" applyFill="1" applyBorder="1" applyAlignment="1" applyProtection="1">
      <alignment horizontal="left" vertical="top" wrapText="1"/>
      <protection locked="0"/>
    </xf>
    <xf numFmtId="0" fontId="9" fillId="2" borderId="32" xfId="0" applyFont="1" applyFill="1" applyBorder="1" applyAlignment="1" applyProtection="1">
      <alignment horizontal="left" vertical="top" wrapText="1"/>
      <protection locked="0"/>
    </xf>
    <xf numFmtId="0" fontId="9" fillId="2" borderId="12" xfId="0" applyFont="1" applyFill="1" applyBorder="1" applyAlignment="1" applyProtection="1">
      <alignment horizontal="left" vertical="top" wrapText="1"/>
      <protection locked="0"/>
    </xf>
    <xf numFmtId="0" fontId="9" fillId="2" borderId="84" xfId="0" applyFont="1" applyFill="1" applyBorder="1" applyAlignment="1" applyProtection="1">
      <alignment horizontal="left" vertical="top" wrapText="1"/>
      <protection locked="0"/>
    </xf>
    <xf numFmtId="0" fontId="9" fillId="2" borderId="35" xfId="0" applyFont="1" applyFill="1" applyBorder="1" applyAlignment="1" applyProtection="1">
      <alignment horizontal="left" vertical="top" wrapText="1"/>
      <protection locked="0"/>
    </xf>
    <xf numFmtId="0" fontId="9" fillId="2" borderId="21" xfId="0" applyFont="1" applyFill="1" applyBorder="1" applyAlignment="1" applyProtection="1">
      <alignment horizontal="left" vertical="top" wrapText="1"/>
      <protection locked="0"/>
    </xf>
    <xf numFmtId="0" fontId="9" fillId="2" borderId="86" xfId="0" applyFont="1" applyFill="1" applyBorder="1" applyAlignment="1" applyProtection="1">
      <alignment horizontal="left" vertical="top" wrapText="1"/>
      <protection locked="0"/>
    </xf>
    <xf numFmtId="0" fontId="3" fillId="0" borderId="0" xfId="0" applyFont="1" applyFill="1" applyBorder="1" applyAlignment="1" applyProtection="1">
      <alignment horizontal="center" vertical="center"/>
    </xf>
    <xf numFmtId="0" fontId="9" fillId="0" borderId="0" xfId="0" applyFont="1" applyFill="1" applyBorder="1" applyAlignment="1" applyProtection="1">
      <alignment horizontal="left" vertical="top" wrapText="1"/>
    </xf>
    <xf numFmtId="0" fontId="3"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center" vertical="center" wrapText="1"/>
    </xf>
    <xf numFmtId="0" fontId="9" fillId="0" borderId="0" xfId="0" applyFont="1" applyFill="1" applyBorder="1" applyAlignment="1" applyProtection="1">
      <alignment horizontal="left" vertical="center"/>
    </xf>
    <xf numFmtId="0" fontId="9" fillId="2" borderId="35" xfId="0" applyFont="1" applyFill="1" applyBorder="1" applyAlignment="1" applyProtection="1">
      <alignment horizontal="left" vertical="center"/>
      <protection locked="0"/>
    </xf>
    <xf numFmtId="0" fontId="9" fillId="2" borderId="21" xfId="0" applyFont="1" applyFill="1" applyBorder="1" applyAlignment="1" applyProtection="1">
      <alignment horizontal="left" vertical="center"/>
      <protection locked="0"/>
    </xf>
    <xf numFmtId="0" fontId="9" fillId="2" borderId="86" xfId="0" applyFont="1" applyFill="1" applyBorder="1" applyAlignment="1" applyProtection="1">
      <alignment horizontal="left" vertical="center"/>
      <protection locked="0"/>
    </xf>
    <xf numFmtId="0" fontId="9" fillId="2" borderId="31" xfId="0" applyFont="1" applyFill="1" applyBorder="1" applyAlignment="1" applyProtection="1">
      <alignment horizontal="left" vertical="center"/>
      <protection locked="0"/>
    </xf>
    <xf numFmtId="0" fontId="9" fillId="2" borderId="57" xfId="0" applyFont="1" applyFill="1" applyBorder="1" applyAlignment="1" applyProtection="1">
      <alignment horizontal="left" vertical="center"/>
      <protection locked="0"/>
    </xf>
    <xf numFmtId="0" fontId="9" fillId="2" borderId="83" xfId="0" applyFont="1" applyFill="1" applyBorder="1" applyAlignment="1" applyProtection="1">
      <alignment horizontal="left" vertical="center"/>
      <protection locked="0"/>
    </xf>
    <xf numFmtId="0" fontId="9" fillId="0" borderId="77" xfId="0" applyFont="1" applyFill="1" applyBorder="1" applyAlignment="1" applyProtection="1">
      <alignment horizontal="center" vertical="center"/>
    </xf>
    <xf numFmtId="0" fontId="9" fillId="0" borderId="58" xfId="0" applyFont="1" applyFill="1" applyBorder="1" applyAlignment="1" applyProtection="1">
      <alignment horizontal="center" vertical="center"/>
    </xf>
    <xf numFmtId="0" fontId="9" fillId="5" borderId="31" xfId="0" applyFont="1" applyFill="1" applyBorder="1" applyAlignment="1">
      <alignment horizontal="left" vertical="center"/>
    </xf>
    <xf numFmtId="0" fontId="9" fillId="5" borderId="57" xfId="0" applyFont="1" applyFill="1" applyBorder="1" applyAlignment="1">
      <alignment horizontal="left" vertical="center"/>
    </xf>
    <xf numFmtId="0" fontId="9" fillId="5" borderId="58" xfId="0" applyFont="1" applyFill="1" applyBorder="1" applyAlignment="1">
      <alignment horizontal="left" vertical="center"/>
    </xf>
    <xf numFmtId="0" fontId="9" fillId="2" borderId="18" xfId="0" applyFont="1" applyFill="1" applyBorder="1" applyAlignment="1" applyProtection="1">
      <alignment horizontal="center" vertical="center"/>
      <protection locked="0"/>
    </xf>
    <xf numFmtId="0" fontId="9" fillId="0" borderId="73" xfId="0" applyFont="1" applyFill="1" applyBorder="1" applyAlignment="1" applyProtection="1">
      <alignment horizontal="center" vertical="center"/>
    </xf>
    <xf numFmtId="0" fontId="9" fillId="0" borderId="87" xfId="0" applyFont="1" applyFill="1" applyBorder="1" applyAlignment="1" applyProtection="1">
      <alignment horizontal="center" vertical="center"/>
    </xf>
    <xf numFmtId="0" fontId="9" fillId="5" borderId="2" xfId="0" applyFont="1" applyFill="1" applyBorder="1" applyAlignment="1">
      <alignment horizontal="left" vertical="center"/>
    </xf>
    <xf numFmtId="0" fontId="9" fillId="5" borderId="1" xfId="0" applyFont="1" applyFill="1" applyBorder="1" applyAlignment="1">
      <alignment horizontal="left" vertical="center"/>
    </xf>
    <xf numFmtId="0" fontId="9" fillId="5" borderId="87" xfId="0" applyFont="1" applyFill="1" applyBorder="1" applyAlignment="1">
      <alignment horizontal="left" vertical="center"/>
    </xf>
    <xf numFmtId="0" fontId="9" fillId="2" borderId="5" xfId="0" applyFont="1" applyFill="1" applyBorder="1" applyAlignment="1" applyProtection="1">
      <alignment horizontal="center" vertical="center"/>
      <protection locked="0"/>
    </xf>
    <xf numFmtId="0" fontId="9" fillId="0" borderId="26" xfId="0" applyFont="1" applyFill="1" applyBorder="1" applyAlignment="1" applyProtection="1">
      <alignment horizontal="center" vertical="center"/>
    </xf>
    <xf numFmtId="0" fontId="9" fillId="0" borderId="27" xfId="0" applyFont="1" applyFill="1" applyBorder="1" applyAlignment="1" applyProtection="1">
      <alignment horizontal="center" vertical="center"/>
    </xf>
    <xf numFmtId="0" fontId="9" fillId="5" borderId="27" xfId="0" applyFont="1" applyFill="1" applyBorder="1" applyAlignment="1">
      <alignment horizontal="left" vertical="center"/>
    </xf>
    <xf numFmtId="0" fontId="9" fillId="2" borderId="27" xfId="0" applyFont="1" applyFill="1" applyBorder="1" applyAlignment="1" applyProtection="1">
      <alignment horizontal="center" vertical="center"/>
      <protection locked="0"/>
    </xf>
    <xf numFmtId="0" fontId="9" fillId="2" borderId="44" xfId="0" applyFont="1" applyFill="1" applyBorder="1" applyAlignment="1" applyProtection="1">
      <alignment horizontal="left" vertical="center"/>
      <protection locked="0"/>
    </xf>
    <xf numFmtId="0" fontId="9" fillId="2" borderId="0" xfId="0" applyFont="1" applyFill="1" applyBorder="1" applyAlignment="1" applyProtection="1">
      <alignment horizontal="left" vertical="center"/>
      <protection locked="0"/>
    </xf>
    <xf numFmtId="0" fontId="9" fillId="2" borderId="13" xfId="0" applyFont="1" applyFill="1" applyBorder="1" applyAlignment="1" applyProtection="1">
      <alignment horizontal="left" vertical="center"/>
      <protection locked="0"/>
    </xf>
    <xf numFmtId="0" fontId="9" fillId="5" borderId="5" xfId="0" applyFont="1" applyFill="1" applyBorder="1" applyAlignment="1">
      <alignment horizontal="left" vertical="center"/>
    </xf>
    <xf numFmtId="0" fontId="9" fillId="0" borderId="15" xfId="0" applyFont="1" applyFill="1" applyBorder="1" applyAlignment="1" applyProtection="1">
      <alignment horizontal="center" vertical="center"/>
    </xf>
    <xf numFmtId="0" fontId="9" fillId="0" borderId="5" xfId="0" applyFont="1" applyFill="1" applyBorder="1" applyAlignment="1" applyProtection="1">
      <alignment horizontal="center" vertical="center"/>
    </xf>
    <xf numFmtId="0" fontId="3" fillId="3" borderId="22" xfId="0" applyFont="1" applyFill="1" applyBorder="1" applyAlignment="1">
      <alignment horizontal="center" vertical="center" shrinkToFit="1"/>
    </xf>
    <xf numFmtId="0" fontId="3" fillId="3" borderId="10" xfId="0" applyFont="1" applyFill="1" applyBorder="1" applyAlignment="1">
      <alignment horizontal="center" vertical="center" shrinkToFit="1"/>
    </xf>
    <xf numFmtId="0" fontId="3" fillId="3" borderId="17" xfId="0" applyFont="1" applyFill="1" applyBorder="1" applyAlignment="1">
      <alignment horizontal="center" vertical="center" shrinkToFit="1"/>
    </xf>
    <xf numFmtId="0" fontId="3" fillId="3" borderId="18" xfId="0" applyFont="1" applyFill="1" applyBorder="1" applyAlignment="1">
      <alignment horizontal="center" vertical="center" shrinkToFit="1"/>
    </xf>
    <xf numFmtId="0" fontId="3" fillId="2" borderId="10" xfId="0" applyFont="1" applyFill="1" applyBorder="1" applyAlignment="1" applyProtection="1">
      <alignment horizontal="left" vertical="center" wrapText="1"/>
      <protection locked="0"/>
    </xf>
    <xf numFmtId="0" fontId="3" fillId="2" borderId="18" xfId="0" applyFont="1" applyFill="1" applyBorder="1" applyAlignment="1" applyProtection="1">
      <alignment horizontal="left" vertical="center" wrapText="1"/>
      <protection locked="0"/>
    </xf>
    <xf numFmtId="0" fontId="9" fillId="2" borderId="10" xfId="0" applyFont="1" applyFill="1" applyBorder="1" applyAlignment="1" applyProtection="1">
      <alignment horizontal="left" vertical="center" wrapText="1"/>
      <protection locked="0"/>
    </xf>
    <xf numFmtId="0" fontId="9" fillId="2" borderId="23" xfId="0" applyFont="1" applyFill="1" applyBorder="1" applyAlignment="1" applyProtection="1">
      <alignment horizontal="left" vertical="center" wrapText="1"/>
      <protection locked="0"/>
    </xf>
    <xf numFmtId="0" fontId="9" fillId="2" borderId="18" xfId="0" applyFont="1" applyFill="1" applyBorder="1" applyAlignment="1" applyProtection="1">
      <alignment horizontal="left" vertical="center" wrapText="1"/>
      <protection locked="0"/>
    </xf>
    <xf numFmtId="0" fontId="9" fillId="2" borderId="19" xfId="0" applyFont="1" applyFill="1" applyBorder="1" applyAlignment="1" applyProtection="1">
      <alignment horizontal="left" vertical="center" wrapText="1"/>
      <protection locked="0"/>
    </xf>
    <xf numFmtId="0" fontId="3" fillId="3" borderId="22" xfId="0" applyFont="1" applyFill="1" applyBorder="1" applyAlignment="1">
      <alignment horizontal="center" vertical="center" wrapText="1"/>
    </xf>
    <xf numFmtId="0" fontId="3" fillId="3" borderId="10" xfId="0" applyFont="1" applyFill="1" applyBorder="1" applyAlignment="1">
      <alignment horizontal="center" vertical="center" wrapText="1"/>
    </xf>
    <xf numFmtId="0" fontId="3" fillId="3" borderId="17" xfId="0" applyFont="1" applyFill="1" applyBorder="1" applyAlignment="1">
      <alignment horizontal="center" vertical="center" wrapText="1"/>
    </xf>
    <xf numFmtId="0" fontId="3" fillId="3" borderId="18" xfId="0" applyFont="1" applyFill="1" applyBorder="1" applyAlignment="1">
      <alignment horizontal="center" vertical="center" wrapText="1"/>
    </xf>
    <xf numFmtId="0" fontId="3" fillId="3" borderId="29" xfId="0" applyFont="1" applyFill="1" applyBorder="1" applyAlignment="1">
      <alignment horizontal="center" vertical="center" wrapText="1"/>
    </xf>
    <xf numFmtId="0" fontId="3" fillId="3" borderId="25" xfId="0" applyFont="1" applyFill="1" applyBorder="1" applyAlignment="1">
      <alignment horizontal="center" vertical="center" wrapText="1"/>
    </xf>
    <xf numFmtId="0" fontId="3" fillId="3" borderId="52" xfId="3" applyFont="1" applyFill="1" applyBorder="1" applyAlignment="1">
      <alignment horizontal="center" vertical="center" wrapText="1"/>
    </xf>
    <xf numFmtId="0" fontId="3" fillId="3" borderId="28" xfId="3" applyFont="1" applyFill="1" applyBorder="1" applyAlignment="1">
      <alignment horizontal="center" vertical="center" wrapText="1"/>
    </xf>
    <xf numFmtId="0" fontId="3" fillId="3" borderId="44" xfId="3" applyFont="1" applyFill="1" applyBorder="1" applyAlignment="1">
      <alignment horizontal="center" vertical="center" wrapText="1"/>
    </xf>
    <xf numFmtId="0" fontId="3" fillId="3" borderId="0" xfId="3" applyFont="1" applyFill="1" applyBorder="1" applyAlignment="1">
      <alignment horizontal="center" vertical="center" wrapText="1"/>
    </xf>
    <xf numFmtId="0" fontId="3" fillId="3" borderId="53" xfId="3" applyFont="1" applyFill="1" applyBorder="1" applyAlignment="1">
      <alignment horizontal="center" vertical="center" wrapText="1"/>
    </xf>
    <xf numFmtId="0" fontId="3" fillId="3" borderId="20" xfId="3" applyFont="1" applyFill="1" applyBorder="1" applyAlignment="1">
      <alignment horizontal="center" vertical="center" wrapText="1"/>
    </xf>
    <xf numFmtId="0" fontId="3" fillId="3" borderId="22" xfId="3" applyFont="1" applyFill="1" applyBorder="1" applyAlignment="1">
      <alignment horizontal="center" vertical="center" wrapText="1"/>
    </xf>
    <xf numFmtId="0" fontId="3" fillId="3" borderId="15" xfId="3" applyFont="1" applyFill="1" applyBorder="1" applyAlignment="1">
      <alignment horizontal="center" vertical="center" wrapText="1"/>
    </xf>
    <xf numFmtId="0" fontId="3" fillId="3" borderId="17" xfId="3" applyFont="1" applyFill="1" applyBorder="1" applyAlignment="1">
      <alignment horizontal="center" vertical="center" wrapText="1"/>
    </xf>
    <xf numFmtId="0" fontId="3" fillId="3" borderId="10" xfId="3" applyFont="1" applyFill="1" applyBorder="1" applyAlignment="1">
      <alignment horizontal="center" vertical="center" wrapText="1"/>
    </xf>
    <xf numFmtId="0" fontId="3" fillId="3" borderId="5" xfId="3" applyFont="1" applyFill="1" applyBorder="1" applyAlignment="1">
      <alignment horizontal="center" vertical="center" wrapText="1"/>
    </xf>
    <xf numFmtId="0" fontId="3" fillId="3" borderId="18" xfId="3" applyFont="1" applyFill="1" applyBorder="1" applyAlignment="1">
      <alignment horizontal="center" vertical="center" wrapText="1"/>
    </xf>
    <xf numFmtId="0" fontId="3" fillId="3" borderId="23" xfId="3" applyFont="1" applyFill="1" applyBorder="1" applyAlignment="1">
      <alignment horizontal="center" vertical="center" wrapText="1"/>
    </xf>
    <xf numFmtId="0" fontId="3" fillId="3" borderId="16" xfId="3" applyFont="1" applyFill="1" applyBorder="1" applyAlignment="1">
      <alignment horizontal="center" vertical="center" wrapText="1"/>
    </xf>
    <xf numFmtId="0" fontId="3" fillId="3" borderId="19" xfId="3" applyFont="1" applyFill="1" applyBorder="1" applyAlignment="1">
      <alignment horizontal="center" vertical="center" wrapText="1"/>
    </xf>
    <xf numFmtId="0" fontId="3" fillId="3" borderId="76" xfId="4" applyFont="1" applyFill="1" applyBorder="1" applyAlignment="1">
      <alignment horizontal="center" vertical="center" wrapText="1"/>
    </xf>
    <xf numFmtId="0" fontId="3" fillId="3" borderId="93" xfId="4" applyFont="1" applyFill="1" applyBorder="1" applyAlignment="1">
      <alignment horizontal="center" vertical="center" wrapText="1"/>
    </xf>
    <xf numFmtId="0" fontId="3" fillId="3" borderId="43" xfId="4" applyFont="1" applyFill="1" applyBorder="1" applyAlignment="1">
      <alignment horizontal="center" vertical="center" wrapText="1"/>
    </xf>
    <xf numFmtId="0" fontId="3" fillId="3" borderId="52" xfId="2" applyFont="1" applyFill="1" applyBorder="1" applyAlignment="1">
      <alignment horizontal="center" vertical="center"/>
    </xf>
    <xf numFmtId="0" fontId="3" fillId="3" borderId="44" xfId="2" applyFont="1" applyFill="1" applyBorder="1" applyAlignment="1">
      <alignment horizontal="center" vertical="center"/>
    </xf>
    <xf numFmtId="0" fontId="3" fillId="3" borderId="53" xfId="2" applyFont="1" applyFill="1" applyBorder="1" applyAlignment="1">
      <alignment horizontal="center" vertical="center"/>
    </xf>
    <xf numFmtId="0" fontId="3" fillId="3" borderId="11" xfId="2" applyFont="1" applyFill="1" applyBorder="1" applyAlignment="1">
      <alignment horizontal="center" vertical="center"/>
    </xf>
    <xf numFmtId="0" fontId="3" fillId="3" borderId="55" xfId="2" applyFont="1" applyFill="1" applyBorder="1" applyAlignment="1">
      <alignment horizontal="center" vertical="center"/>
    </xf>
    <xf numFmtId="0" fontId="3" fillId="3" borderId="5" xfId="2" applyFont="1" applyFill="1" applyBorder="1" applyAlignment="1">
      <alignment horizontal="center" vertical="center" wrapText="1"/>
    </xf>
    <xf numFmtId="0" fontId="3" fillId="3" borderId="18" xfId="2" applyFont="1" applyFill="1" applyBorder="1" applyAlignment="1">
      <alignment horizontal="center" vertical="center" wrapText="1"/>
    </xf>
    <xf numFmtId="0" fontId="3" fillId="3" borderId="23" xfId="2" applyFont="1" applyFill="1" applyBorder="1" applyAlignment="1">
      <alignment horizontal="center" vertical="center"/>
    </xf>
    <xf numFmtId="0" fontId="3" fillId="3" borderId="16" xfId="2" applyFont="1" applyFill="1" applyBorder="1" applyAlignment="1">
      <alignment horizontal="center" vertical="center"/>
    </xf>
    <xf numFmtId="0" fontId="3" fillId="3" borderId="19" xfId="2" applyFont="1" applyFill="1" applyBorder="1" applyAlignment="1">
      <alignment horizontal="center" vertical="center"/>
    </xf>
    <xf numFmtId="0" fontId="3" fillId="3" borderId="2" xfId="2" applyFont="1" applyFill="1" applyBorder="1" applyAlignment="1">
      <alignment horizontal="center" vertical="top" wrapText="1"/>
    </xf>
    <xf numFmtId="0" fontId="3" fillId="3" borderId="1" xfId="2" applyFont="1" applyFill="1" applyBorder="1" applyAlignment="1">
      <alignment horizontal="center" vertical="top" wrapText="1"/>
    </xf>
    <xf numFmtId="0" fontId="3" fillId="3" borderId="5" xfId="2" applyFont="1" applyFill="1" applyBorder="1" applyAlignment="1">
      <alignment horizontal="center" vertical="center"/>
    </xf>
    <xf numFmtId="0" fontId="3" fillId="3" borderId="18" xfId="2" applyFont="1" applyFill="1" applyBorder="1" applyAlignment="1">
      <alignment horizontal="center" vertical="center"/>
    </xf>
    <xf numFmtId="0" fontId="3" fillId="3" borderId="5" xfId="2" applyFont="1" applyFill="1" applyBorder="1" applyAlignment="1">
      <alignment horizontal="center" vertical="top" wrapText="1"/>
    </xf>
    <xf numFmtId="0" fontId="3" fillId="3" borderId="18" xfId="2" applyFont="1" applyFill="1" applyBorder="1" applyAlignment="1">
      <alignment horizontal="center" vertical="top" wrapText="1"/>
    </xf>
    <xf numFmtId="0" fontId="9" fillId="3" borderId="28" xfId="4" applyFont="1" applyFill="1" applyBorder="1" applyAlignment="1">
      <alignment horizontal="center" vertical="center" wrapText="1"/>
    </xf>
    <xf numFmtId="0" fontId="9" fillId="3" borderId="12" xfId="4" applyFont="1" applyFill="1" applyBorder="1" applyAlignment="1">
      <alignment horizontal="center" vertical="center" wrapText="1"/>
    </xf>
    <xf numFmtId="38" fontId="3" fillId="3" borderId="68" xfId="6" applyFont="1" applyFill="1" applyBorder="1" applyAlignment="1" applyProtection="1">
      <alignment horizontal="center" vertical="center" wrapText="1"/>
    </xf>
    <xf numFmtId="38" fontId="3" fillId="3" borderId="66" xfId="6" applyFont="1" applyFill="1" applyBorder="1" applyAlignment="1" applyProtection="1">
      <alignment horizontal="center" vertical="center" wrapText="1"/>
    </xf>
    <xf numFmtId="38" fontId="3" fillId="3" borderId="65" xfId="6" applyFont="1" applyFill="1" applyBorder="1" applyAlignment="1" applyProtection="1">
      <alignment horizontal="center" vertical="center" wrapText="1"/>
    </xf>
    <xf numFmtId="0" fontId="3" fillId="3" borderId="68" xfId="2" applyFont="1" applyFill="1" applyBorder="1" applyAlignment="1">
      <alignment horizontal="center" vertical="center"/>
    </xf>
    <xf numFmtId="0" fontId="3" fillId="3" borderId="66" xfId="2" applyFont="1" applyFill="1" applyBorder="1" applyAlignment="1">
      <alignment horizontal="center" vertical="center"/>
    </xf>
    <xf numFmtId="0" fontId="3" fillId="3" borderId="65" xfId="2" applyFont="1" applyFill="1" applyBorder="1" applyAlignment="1">
      <alignment horizontal="center" vertical="center"/>
    </xf>
    <xf numFmtId="0" fontId="9" fillId="3" borderId="52" xfId="4" applyFont="1" applyFill="1" applyBorder="1" applyAlignment="1">
      <alignment horizontal="center" vertical="center" wrapText="1"/>
    </xf>
    <xf numFmtId="0" fontId="9" fillId="3" borderId="32" xfId="4" applyFont="1" applyFill="1" applyBorder="1" applyAlignment="1">
      <alignment horizontal="center" vertical="center" wrapText="1"/>
    </xf>
    <xf numFmtId="0" fontId="9" fillId="3" borderId="41" xfId="4" applyFont="1" applyFill="1" applyBorder="1" applyAlignment="1">
      <alignment horizontal="center" vertical="center" wrapText="1"/>
    </xf>
    <xf numFmtId="0" fontId="9" fillId="3" borderId="33" xfId="4" applyFont="1" applyFill="1" applyBorder="1" applyAlignment="1">
      <alignment horizontal="center" vertical="center" wrapText="1"/>
    </xf>
    <xf numFmtId="0" fontId="3" fillId="3" borderId="76" xfId="2" applyFont="1" applyFill="1" applyBorder="1" applyAlignment="1">
      <alignment horizontal="center" vertical="center" wrapText="1"/>
    </xf>
    <xf numFmtId="0" fontId="3" fillId="3" borderId="93" xfId="2" applyFont="1" applyFill="1" applyBorder="1" applyAlignment="1">
      <alignment horizontal="center" vertical="center" wrapText="1"/>
    </xf>
    <xf numFmtId="0" fontId="3" fillId="3" borderId="43" xfId="2" applyFont="1" applyFill="1" applyBorder="1" applyAlignment="1">
      <alignment horizontal="center" vertical="center" wrapText="1"/>
    </xf>
    <xf numFmtId="0" fontId="9" fillId="3" borderId="62" xfId="0" applyFont="1" applyFill="1" applyBorder="1" applyAlignment="1">
      <alignment horizontal="center" vertical="center" wrapText="1"/>
    </xf>
    <xf numFmtId="0" fontId="9" fillId="3" borderId="63" xfId="0" applyFont="1" applyFill="1" applyBorder="1" applyAlignment="1">
      <alignment horizontal="center" vertical="center" wrapText="1"/>
    </xf>
    <xf numFmtId="42" fontId="3" fillId="3" borderId="68" xfId="2" applyNumberFormat="1" applyFont="1" applyFill="1" applyBorder="1" applyAlignment="1">
      <alignment horizontal="center" vertical="center"/>
    </xf>
    <xf numFmtId="42" fontId="3" fillId="3" borderId="66" xfId="2" applyNumberFormat="1" applyFont="1" applyFill="1" applyBorder="1" applyAlignment="1">
      <alignment horizontal="center" vertical="center"/>
    </xf>
    <xf numFmtId="42" fontId="3" fillId="3" borderId="65" xfId="2" applyNumberFormat="1" applyFont="1" applyFill="1" applyBorder="1" applyAlignment="1">
      <alignment horizontal="center" vertical="center"/>
    </xf>
    <xf numFmtId="0" fontId="9" fillId="3" borderId="62" xfId="0" applyFont="1" applyFill="1" applyBorder="1" applyAlignment="1">
      <alignment horizontal="center" vertical="center"/>
    </xf>
    <xf numFmtId="0" fontId="9" fillId="3" borderId="63" xfId="0" applyFont="1" applyFill="1" applyBorder="1" applyAlignment="1">
      <alignment horizontal="center" vertical="center"/>
    </xf>
    <xf numFmtId="0" fontId="9" fillId="5" borderId="77" xfId="0" applyFont="1" applyFill="1" applyBorder="1" applyAlignment="1">
      <alignment horizontal="center" vertical="center"/>
    </xf>
    <xf numFmtId="0" fontId="9" fillId="5" borderId="57" xfId="0" applyFont="1" applyFill="1" applyBorder="1" applyAlignment="1">
      <alignment horizontal="center" vertical="center"/>
    </xf>
    <xf numFmtId="0" fontId="9" fillId="5" borderId="58" xfId="0" applyFont="1" applyFill="1" applyBorder="1" applyAlignment="1">
      <alignment horizontal="center" vertical="center"/>
    </xf>
    <xf numFmtId="0" fontId="3" fillId="3" borderId="11" xfId="0" applyFont="1" applyFill="1" applyBorder="1" applyAlignment="1">
      <alignment horizontal="center" vertical="center"/>
    </xf>
    <xf numFmtId="0" fontId="3" fillId="3" borderId="81" xfId="0" applyFont="1" applyFill="1" applyBorder="1" applyAlignment="1">
      <alignment horizontal="center" vertical="center"/>
    </xf>
    <xf numFmtId="0" fontId="3" fillId="3" borderId="2" xfId="0" applyFont="1" applyFill="1" applyBorder="1" applyAlignment="1">
      <alignment horizontal="center" vertical="center"/>
    </xf>
    <xf numFmtId="0" fontId="3" fillId="3" borderId="1" xfId="0" applyFont="1" applyFill="1" applyBorder="1" applyAlignment="1">
      <alignment horizontal="center" vertical="center"/>
    </xf>
    <xf numFmtId="0" fontId="3" fillId="3" borderId="82" xfId="0" applyFont="1" applyFill="1" applyBorder="1" applyAlignment="1">
      <alignment horizontal="center" vertical="center"/>
    </xf>
    <xf numFmtId="0" fontId="3" fillId="0" borderId="100" xfId="0" applyFont="1" applyBorder="1" applyAlignment="1">
      <alignment horizontal="center" vertical="center"/>
    </xf>
    <xf numFmtId="0" fontId="3" fillId="0" borderId="42" xfId="0" applyFont="1" applyBorder="1" applyAlignment="1">
      <alignment horizontal="center" vertical="center"/>
    </xf>
    <xf numFmtId="0" fontId="9" fillId="3" borderId="22" xfId="0" applyFont="1" applyFill="1" applyBorder="1" applyAlignment="1">
      <alignment horizontal="center" vertical="center"/>
    </xf>
    <xf numFmtId="0" fontId="9" fillId="2" borderId="53" xfId="0" applyFont="1" applyFill="1" applyBorder="1" applyAlignment="1" applyProtection="1">
      <alignment horizontal="left" vertical="center"/>
      <protection locked="0"/>
    </xf>
    <xf numFmtId="0" fontId="9" fillId="2" borderId="20" xfId="0" applyFont="1" applyFill="1" applyBorder="1" applyAlignment="1" applyProtection="1">
      <alignment horizontal="left" vertical="center"/>
      <protection locked="0"/>
    </xf>
    <xf numFmtId="0" fontId="9" fillId="2" borderId="25" xfId="0" applyFont="1" applyFill="1" applyBorder="1" applyAlignment="1" applyProtection="1">
      <alignment horizontal="left" vertical="center"/>
      <protection locked="0"/>
    </xf>
    <xf numFmtId="0" fontId="3" fillId="3" borderId="30" xfId="0" applyFont="1" applyFill="1" applyBorder="1" applyAlignment="1">
      <alignment horizontal="center" vertical="center"/>
    </xf>
    <xf numFmtId="0" fontId="3" fillId="3" borderId="69" xfId="0" applyFont="1" applyFill="1" applyBorder="1" applyAlignment="1">
      <alignment horizontal="center" vertical="center"/>
    </xf>
    <xf numFmtId="0" fontId="9" fillId="5" borderId="24" xfId="0" applyFont="1" applyFill="1" applyBorder="1" applyAlignment="1">
      <alignment horizontal="center" vertical="center"/>
    </xf>
    <xf numFmtId="0" fontId="9" fillId="5" borderId="20" xfId="0" applyFont="1" applyFill="1" applyBorder="1" applyAlignment="1">
      <alignment horizontal="center" vertical="center"/>
    </xf>
    <xf numFmtId="0" fontId="9" fillId="5" borderId="42" xfId="0" applyFont="1" applyFill="1" applyBorder="1" applyAlignment="1">
      <alignment horizontal="center" vertical="center"/>
    </xf>
    <xf numFmtId="0" fontId="3" fillId="8" borderId="0" xfId="0" applyFont="1" applyFill="1" applyAlignment="1">
      <alignment horizontal="center" vertical="center"/>
    </xf>
    <xf numFmtId="0" fontId="3" fillId="0" borderId="15"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xf>
    <xf numFmtId="0" fontId="3" fillId="0" borderId="5" xfId="0" applyFont="1" applyBorder="1" applyAlignment="1">
      <alignment horizontal="center" vertical="center"/>
    </xf>
    <xf numFmtId="0" fontId="3" fillId="0" borderId="17" xfId="0" applyFont="1" applyBorder="1" applyAlignment="1">
      <alignment horizontal="center" vertical="center" wrapText="1"/>
    </xf>
    <xf numFmtId="0" fontId="3" fillId="0" borderId="18" xfId="0" applyFont="1" applyBorder="1" applyAlignment="1">
      <alignment horizontal="center" vertical="center" wrapText="1"/>
    </xf>
    <xf numFmtId="0" fontId="9" fillId="3" borderId="71" xfId="0" applyFont="1" applyFill="1" applyBorder="1" applyAlignment="1">
      <alignment horizontal="center" vertical="center" wrapText="1"/>
    </xf>
    <xf numFmtId="0" fontId="9" fillId="3" borderId="55" xfId="0" applyFont="1" applyFill="1" applyBorder="1" applyAlignment="1">
      <alignment horizontal="center" vertical="center" wrapText="1"/>
    </xf>
    <xf numFmtId="0" fontId="9" fillId="3" borderId="56" xfId="0" applyFont="1" applyFill="1" applyBorder="1" applyAlignment="1">
      <alignment horizontal="center" vertical="center" wrapText="1"/>
    </xf>
    <xf numFmtId="0" fontId="9" fillId="5" borderId="2" xfId="0" applyFont="1" applyFill="1" applyBorder="1" applyAlignment="1">
      <alignment horizontal="center" vertical="center"/>
    </xf>
    <xf numFmtId="0" fontId="9" fillId="5" borderId="87" xfId="0" applyFont="1" applyFill="1" applyBorder="1" applyAlignment="1">
      <alignment horizontal="center" vertical="center"/>
    </xf>
    <xf numFmtId="0" fontId="9" fillId="5" borderId="31" xfId="0" applyFont="1" applyFill="1" applyBorder="1" applyAlignment="1">
      <alignment horizontal="center" vertical="center"/>
    </xf>
    <xf numFmtId="0" fontId="9" fillId="3" borderId="11" xfId="0" applyFont="1" applyFill="1" applyBorder="1" applyAlignment="1">
      <alignment horizontal="center" vertical="center" wrapText="1"/>
    </xf>
    <xf numFmtId="0" fontId="9" fillId="3" borderId="11" xfId="0" applyFont="1" applyFill="1" applyBorder="1" applyAlignment="1">
      <alignment horizontal="center" vertical="center"/>
    </xf>
    <xf numFmtId="0" fontId="9" fillId="3" borderId="55" xfId="0" applyFont="1" applyFill="1" applyBorder="1" applyAlignment="1">
      <alignment horizontal="center" vertical="center"/>
    </xf>
    <xf numFmtId="0" fontId="9" fillId="3" borderId="56" xfId="0" applyFont="1" applyFill="1" applyBorder="1" applyAlignment="1">
      <alignment horizontal="center" vertical="center"/>
    </xf>
    <xf numFmtId="0" fontId="9" fillId="3" borderId="81" xfId="0" applyFont="1" applyFill="1" applyBorder="1" applyAlignment="1">
      <alignment horizontal="center" vertical="center" wrapText="1"/>
    </xf>
    <xf numFmtId="0" fontId="3" fillId="2" borderId="31" xfId="0" applyNumberFormat="1" applyFont="1" applyFill="1" applyBorder="1" applyAlignment="1" applyProtection="1">
      <alignment horizontal="center" vertical="center" wrapText="1"/>
      <protection locked="0"/>
    </xf>
    <xf numFmtId="0" fontId="3" fillId="2" borderId="57" xfId="0" applyNumberFormat="1" applyFont="1" applyFill="1" applyBorder="1" applyAlignment="1" applyProtection="1">
      <alignment horizontal="center" vertical="center" wrapText="1"/>
      <protection locked="0"/>
    </xf>
    <xf numFmtId="0" fontId="3" fillId="2" borderId="58" xfId="0" applyNumberFormat="1" applyFont="1" applyFill="1" applyBorder="1" applyAlignment="1" applyProtection="1">
      <alignment horizontal="center" vertical="center" wrapText="1"/>
      <protection locked="0"/>
    </xf>
    <xf numFmtId="177" fontId="9" fillId="2" borderId="31" xfId="0" applyNumberFormat="1" applyFont="1" applyFill="1" applyBorder="1" applyAlignment="1" applyProtection="1">
      <alignment horizontal="center" vertical="center" wrapText="1"/>
      <protection locked="0"/>
    </xf>
    <xf numFmtId="177" fontId="9" fillId="2" borderId="57" xfId="0" applyNumberFormat="1" applyFont="1" applyFill="1" applyBorder="1" applyAlignment="1" applyProtection="1">
      <alignment horizontal="center" vertical="center" wrapText="1"/>
      <protection locked="0"/>
    </xf>
    <xf numFmtId="177" fontId="9" fillId="2" borderId="58" xfId="0" applyNumberFormat="1" applyFont="1" applyFill="1" applyBorder="1" applyAlignment="1" applyProtection="1">
      <alignment horizontal="center" vertical="center" wrapText="1"/>
      <protection locked="0"/>
    </xf>
    <xf numFmtId="177" fontId="9" fillId="2" borderId="31" xfId="0" applyNumberFormat="1" applyFont="1" applyFill="1" applyBorder="1" applyAlignment="1" applyProtection="1">
      <alignment horizontal="left" vertical="center" wrapText="1"/>
      <protection locked="0"/>
    </xf>
    <xf numFmtId="177" fontId="9" fillId="2" borderId="83" xfId="0" applyNumberFormat="1" applyFont="1" applyFill="1" applyBorder="1" applyAlignment="1" applyProtection="1">
      <alignment horizontal="left" vertical="center" wrapText="1"/>
      <protection locked="0"/>
    </xf>
    <xf numFmtId="0" fontId="9" fillId="2" borderId="64" xfId="9" applyFont="1" applyFill="1" applyBorder="1" applyAlignment="1" applyProtection="1">
      <alignment vertical="top" wrapText="1"/>
      <protection locked="0"/>
    </xf>
    <xf numFmtId="0" fontId="9" fillId="2" borderId="90" xfId="9" applyFont="1" applyFill="1" applyBorder="1" applyAlignment="1" applyProtection="1">
      <alignment vertical="top" wrapText="1"/>
      <protection locked="0"/>
    </xf>
    <xf numFmtId="0" fontId="9" fillId="2" borderId="91" xfId="9" applyFont="1" applyFill="1" applyBorder="1" applyAlignment="1" applyProtection="1">
      <alignment vertical="top" wrapText="1"/>
      <protection locked="0"/>
    </xf>
  </cellXfs>
  <cellStyles count="10">
    <cellStyle name="桁区切り" xfId="1" builtinId="6"/>
    <cellStyle name="桁区切り 12" xfId="6" xr:uid="{00000000-0005-0000-0000-000002000000}"/>
    <cellStyle name="標準" xfId="0" builtinId="0"/>
    <cellStyle name="標準 2" xfId="9" xr:uid="{00000000-0005-0000-0000-000004000000}"/>
    <cellStyle name="標準 2 3" xfId="8" xr:uid="{00000000-0005-0000-0000-000005000000}"/>
    <cellStyle name="標準 3" xfId="7" xr:uid="{00000000-0005-0000-0000-000006000000}"/>
    <cellStyle name="標準 77" xfId="5" xr:uid="{00000000-0005-0000-0000-000007000000}"/>
    <cellStyle name="標準_070118別添4-2事業場モニタリング方法" xfId="4" xr:uid="{00000000-0005-0000-0000-000008000000}"/>
    <cellStyle name="標準_ASSET算定報告書（単独）" xfId="2" xr:uid="{00000000-0005-0000-0000-000009000000}"/>
    <cellStyle name="標準_file_view_4-4" xfId="3" xr:uid="{00000000-0005-0000-0000-00000A000000}"/>
  </cellStyles>
  <dxfs count="25">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bgColor rgb="FFFFFF00"/>
        </patternFill>
      </fill>
    </dxf>
    <dxf>
      <fill>
        <patternFill>
          <bgColor rgb="FFFFFF00"/>
        </patternFill>
      </fill>
    </dxf>
    <dxf>
      <fill>
        <patternFill patternType="none">
          <bgColor auto="1"/>
        </patternFill>
      </fill>
    </dxf>
    <dxf>
      <fill>
        <patternFill patternType="solid">
          <bgColor theme="0" tint="-0.499984740745262"/>
        </patternFill>
      </fill>
    </dxf>
    <dxf>
      <fill>
        <patternFill>
          <bgColor theme="0" tint="-0.499984740745262"/>
        </patternFill>
      </fill>
    </dxf>
    <dxf>
      <fill>
        <patternFill>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solid">
          <bgColor theme="0" tint="-0.499984740745262"/>
        </patternFill>
      </fill>
    </dxf>
    <dxf>
      <fill>
        <patternFill patternType="solid">
          <bgColor theme="0" tint="-0.499984740745262"/>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
      <fill>
        <patternFill patternType="none">
          <bgColor auto="1"/>
        </patternFill>
      </fill>
    </dxf>
  </dxfs>
  <tableStyles count="2" defaultTableStyle="TableStyleMedium2" defaultPivotStyle="PivotStyleLight16">
    <tableStyle name="テーブル スタイル 1" pivot="0" count="0" xr9:uid="{00000000-0011-0000-FFFF-FFFF00000000}"/>
    <tableStyle name="テーブル スタイル 3" pivot="0" count="0" xr9:uid="{00000000-0011-0000-FFFF-FFFF01000000}"/>
  </tableStyles>
  <colors>
    <mruColors>
      <color rgb="FFFFFFCC"/>
      <color rgb="FFD2E6B4"/>
      <color rgb="FFD2E6FA"/>
      <color rgb="FFE6F0DC"/>
      <color rgb="FFD1EAB0"/>
      <color rgb="FFC8E6A0"/>
      <color rgb="FFCEEAA8"/>
      <color rgb="FF78E280"/>
      <color rgb="FFDCE6F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21" Type="http://schemas.openxmlformats.org/officeDocument/2006/relationships/calcChain" Target="calcChain.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microsoft.com/office/2017/10/relationships/person" Target="persons/perso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trlProps/ctrlProp1.xml><?xml version="1.0" encoding="utf-8"?>
<formControlPr xmlns="http://schemas.microsoft.com/office/spreadsheetml/2009/9/main" objectType="CheckBox" fmlaLink="CC2" lockText="1"/>
</file>

<file path=xl/ctrlProps/ctrlProp2.xml><?xml version="1.0" encoding="utf-8"?>
<formControlPr xmlns="http://schemas.microsoft.com/office/spreadsheetml/2009/9/main" objectType="CheckBox" fmlaLink="AF3" lockText="1"/>
</file>

<file path=xl/ctrlProps/ctrlProp3.xml><?xml version="1.0" encoding="utf-8"?>
<formControlPr xmlns="http://schemas.microsoft.com/office/spreadsheetml/2009/9/main" objectType="CheckBox" fmlaLink="$DO$3" lockText="1"/>
</file>

<file path=xl/ctrlProps/ctrlProp4.xml><?xml version="1.0" encoding="utf-8"?>
<formControlPr xmlns="http://schemas.microsoft.com/office/spreadsheetml/2009/9/main" objectType="CheckBox" fmlaLink="CD2" lockText="1"/>
</file>

<file path=xl/ctrlProps/ctrlProp5.xml><?xml version="1.0" encoding="utf-8"?>
<formControlPr xmlns="http://schemas.microsoft.com/office/spreadsheetml/2009/9/main" objectType="CheckBox" fmlaLink="AC3" lockText="1"/>
</file>

<file path=xl/ctrlProps/ctrlProp6.xml><?xml version="1.0" encoding="utf-8"?>
<formControlPr xmlns="http://schemas.microsoft.com/office/spreadsheetml/2009/9/main" objectType="CheckBox" fmlaLink="BB3" lockText="1"/>
</file>

<file path=xl/ctrlProps/ctrlProp7.xml><?xml version="1.0" encoding="utf-8"?>
<formControlPr xmlns="http://schemas.microsoft.com/office/spreadsheetml/2009/9/main" objectType="CheckBox" fmlaLink="AZ3" lockText="1"/>
</file>

<file path=xl/ctrlProps/ctrlProp8.xml><?xml version="1.0" encoding="utf-8"?>
<formControlPr xmlns="http://schemas.microsoft.com/office/spreadsheetml/2009/9/main" objectType="CheckBox" fmlaLink="AO3" lockText="1"/>
</file>

<file path=xl/ctrlProps/ctrlProp9.xml><?xml version="1.0" encoding="utf-8"?>
<formControlPr xmlns="http://schemas.microsoft.com/office/spreadsheetml/2009/9/main" objectType="CheckBox" fmlaLink="$Q$3" lockText="1"/>
</file>

<file path=xl/drawings/_rels/drawing6.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27</xdr:col>
          <xdr:colOff>133350</xdr:colOff>
          <xdr:row>2</xdr:row>
          <xdr:rowOff>133350</xdr:rowOff>
        </xdr:from>
        <xdr:to>
          <xdr:col>35</xdr:col>
          <xdr:colOff>114300</xdr:colOff>
          <xdr:row>4</xdr:row>
          <xdr:rowOff>57150</xdr:rowOff>
        </xdr:to>
        <xdr:sp macro="" textlink="">
          <xdr:nvSpPr>
            <xdr:cNvPr id="5122" name="Check Box 2" hidden="1">
              <a:extLst>
                <a:ext uri="{63B3BB69-23CF-44E3-9099-C40C66FF867C}">
                  <a14:compatExt spid="_x0000_s5122"/>
                </a:ext>
                <a:ext uri="{FF2B5EF4-FFF2-40B4-BE49-F238E27FC236}">
                  <a16:creationId xmlns:a16="http://schemas.microsoft.com/office/drawing/2014/main" id="{00000000-0008-0000-0100-0000021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xdr:col>
          <xdr:colOff>2305050</xdr:colOff>
          <xdr:row>1</xdr:row>
          <xdr:rowOff>19050</xdr:rowOff>
        </xdr:from>
        <xdr:to>
          <xdr:col>3</xdr:col>
          <xdr:colOff>323850</xdr:colOff>
          <xdr:row>1</xdr:row>
          <xdr:rowOff>228600</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200-0000021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3.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11</xdr:col>
          <xdr:colOff>114300</xdr:colOff>
          <xdr:row>0</xdr:row>
          <xdr:rowOff>133350</xdr:rowOff>
        </xdr:from>
        <xdr:to>
          <xdr:col>18</xdr:col>
          <xdr:colOff>19050</xdr:colOff>
          <xdr:row>2</xdr:row>
          <xdr:rowOff>9525</xdr:rowOff>
        </xdr:to>
        <xdr:sp macro="" textlink="">
          <xdr:nvSpPr>
            <xdr:cNvPr id="32769" name="Check Box 1" hidden="1">
              <a:extLst>
                <a:ext uri="{63B3BB69-23CF-44E3-9099-C40C66FF867C}">
                  <a14:compatExt spid="_x0000_s32769"/>
                </a:ext>
                <a:ext uri="{FF2B5EF4-FFF2-40B4-BE49-F238E27FC236}">
                  <a16:creationId xmlns:a16="http://schemas.microsoft.com/office/drawing/2014/main" id="{00000000-0008-0000-0300-0000018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171450</xdr:colOff>
          <xdr:row>0</xdr:row>
          <xdr:rowOff>171450</xdr:rowOff>
        </xdr:from>
        <xdr:to>
          <xdr:col>14</xdr:col>
          <xdr:colOff>142875</xdr:colOff>
          <xdr:row>2</xdr:row>
          <xdr:rowOff>47625</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00000000-0008-0000-0400-00000120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438150</xdr:colOff>
          <xdr:row>0</xdr:row>
          <xdr:rowOff>114300</xdr:rowOff>
        </xdr:from>
        <xdr:to>
          <xdr:col>3</xdr:col>
          <xdr:colOff>1790700</xdr:colOff>
          <xdr:row>2</xdr:row>
          <xdr:rowOff>9525</xdr:rowOff>
        </xdr:to>
        <xdr:sp macro="" textlink="">
          <xdr:nvSpPr>
            <xdr:cNvPr id="9218" name="Check Box 2" hidden="1">
              <a:extLst>
                <a:ext uri="{63B3BB69-23CF-44E3-9099-C40C66FF867C}">
                  <a14:compatExt spid="_x0000_s9218"/>
                </a:ext>
                <a:ext uri="{FF2B5EF4-FFF2-40B4-BE49-F238E27FC236}">
                  <a16:creationId xmlns:a16="http://schemas.microsoft.com/office/drawing/2014/main" id="{00000000-0008-0000-0500-0000022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6.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857250</xdr:colOff>
          <xdr:row>0</xdr:row>
          <xdr:rowOff>95250</xdr:rowOff>
        </xdr:from>
        <xdr:to>
          <xdr:col>4</xdr:col>
          <xdr:colOff>1095375</xdr:colOff>
          <xdr:row>1</xdr:row>
          <xdr:rowOff>171450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600-00000304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xdr:twoCellAnchor>
    </mc:Choice>
    <mc:Fallback/>
  </mc:AlternateContent>
  <xdr:twoCellAnchor editAs="oneCell">
    <xdr:from>
      <xdr:col>18</xdr:col>
      <xdr:colOff>0</xdr:colOff>
      <xdr:row>0</xdr:row>
      <xdr:rowOff>0</xdr:rowOff>
    </xdr:from>
    <xdr:to>
      <xdr:col>44</xdr:col>
      <xdr:colOff>19050</xdr:colOff>
      <xdr:row>53</xdr:row>
      <xdr:rowOff>40481</xdr:rowOff>
    </xdr:to>
    <xdr:pic>
      <xdr:nvPicPr>
        <xdr:cNvPr id="2" name="図 1">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394656" y="0"/>
          <a:ext cx="4352925" cy="11553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6</xdr:col>
          <xdr:colOff>247650</xdr:colOff>
          <xdr:row>1</xdr:row>
          <xdr:rowOff>19050</xdr:rowOff>
        </xdr:from>
        <xdr:to>
          <xdr:col>7</xdr:col>
          <xdr:colOff>1047750</xdr:colOff>
          <xdr:row>2</xdr:row>
          <xdr:rowOff>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700-0000010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8.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10</xdr:col>
          <xdr:colOff>647700</xdr:colOff>
          <xdr:row>0</xdr:row>
          <xdr:rowOff>142875</xdr:rowOff>
        </xdr:from>
        <xdr:to>
          <xdr:col>14</xdr:col>
          <xdr:colOff>0</xdr:colOff>
          <xdr:row>2</xdr:row>
          <xdr:rowOff>38100</xdr:rowOff>
        </xdr:to>
        <xdr:sp macro="" textlink="">
          <xdr:nvSpPr>
            <xdr:cNvPr id="10241" name="Check Box 1" hidden="1">
              <a:extLst>
                <a:ext uri="{63B3BB69-23CF-44E3-9099-C40C66FF867C}">
                  <a14:compatExt spid="_x0000_s10241"/>
                </a:ext>
                <a:ext uri="{FF2B5EF4-FFF2-40B4-BE49-F238E27FC236}">
                  <a16:creationId xmlns:a16="http://schemas.microsoft.com/office/drawing/2014/main" id="{00000000-0008-0000-0800-00000128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drawings/drawing9.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628650</xdr:colOff>
          <xdr:row>1</xdr:row>
          <xdr:rowOff>19050</xdr:rowOff>
        </xdr:from>
        <xdr:to>
          <xdr:col>1</xdr:col>
          <xdr:colOff>2009775</xdr:colOff>
          <xdr:row>1</xdr:row>
          <xdr:rowOff>247650</xdr:rowOff>
        </xdr:to>
        <xdr:sp macro="" textlink="">
          <xdr:nvSpPr>
            <xdr:cNvPr id="35841" name="Check Box 1" hidden="1">
              <a:extLst>
                <a:ext uri="{63B3BB69-23CF-44E3-9099-C40C66FF867C}">
                  <a14:compatExt spid="_x0000_s35841"/>
                </a:ext>
                <a:ext uri="{FF2B5EF4-FFF2-40B4-BE49-F238E27FC236}">
                  <a16:creationId xmlns:a16="http://schemas.microsoft.com/office/drawing/2014/main" id="{00000000-0008-0000-0900-0000018C0000}"/>
                </a:ext>
              </a:extLst>
            </xdr:cNvPr>
            <xdr:cNvSpPr/>
          </xdr:nvSpPr>
          <xdr:spPr bwMode="auto">
            <a:xfrm>
              <a:off x="0" y="0"/>
              <a:ext cx="0" cy="0"/>
            </a:xfrm>
            <a:prstGeom prst="rect">
              <a:avLst/>
            </a:prstGeom>
            <a:solidFill>
              <a:srgbClr val="FFE38B"/>
            </a:solidFill>
            <a:ln>
              <a:noFill/>
            </a:ln>
            <a:extLs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セル色表示／非表示</a:t>
              </a:r>
            </a:p>
          </xdr:txBody>
        </xdr:sp>
        <xdr:clientData fLocksWithSheet="0"/>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pfs\&#12503;&#12525;&#12472;&#12455;&#12463;&#12488;\P115540_R3SHIFT\&#36930;&#34892;\&#21046;&#24230;&#25991;&#26360;\&#31639;&#23450;&#22577;&#21578;&#26360;\&#25505;&#25246;&#24460;&#12398;&#20837;&#21147;&#29992;&#27096;&#24335;\&#21462;&#36796;&#12471;&#12540;&#12488;&#20462;&#27491;&#26696;&#65288;0629&#12475;&#12483;&#12463;&#12424;&#12426;&#21463;&#38936;&#65289;\&#12304;&#35352;&#20837;&#20363;&#12305;%20&#22522;&#28310;&#24180;&#24230;&#31639;&#23450;&#22577;&#21578;&#26360;%20(&#12464;&#12523;&#12540;&#12503;&#21442;&#21152;&#32773;&#29992;)_&#21462;&#36796;&#12471;&#12540;&#12488;&#34920;&#31034;_&#12475;&#12483;&#12463;&#20462;&#27491;&#2669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3217300/Dropbox%20(MRI)/&#12304;&#31038;&#20869;&#38480;&#23450;&#12305;P119845-01_P119208-01&#65343;R5&#12539;R4&#35036;&#27491;SHIFT/&#36930;&#34892;/&#21046;&#24230;&#25991;&#26360;/&#12304;1&#26399;&#35079;&#25968;&#24180;&#24230;&#12539;2&#26399;&#21336;&#24180;&#24230;&#12305;&#21066;&#28187;&#30446;&#27161;&#24180;&#24230;&#27096;&#24335;/1&#26399;&#35079;&#25968;&#24180;&#24230;/3_1&#26399;&#65288;&#35079;&#25968;&#24180;&#24230;&#65289;&#21066;&#28187;&#30446;&#27161;&#24180;&#24230;&#31639;&#23450;&#22577;&#21578;&#26360;&#65288;&#21336;&#29420;&#12539;&#27096;&#24335;&#65289;_231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1. 基本情報等"/>
      <sheetName val="1-2. 工場・事業場リスト"/>
      <sheetName val="2. 敷地境界等"/>
      <sheetName val="3. 算定体制"/>
      <sheetName val="4. 排出源リスト"/>
      <sheetName val="5. モニタリングポイント"/>
      <sheetName val="6-1. CO2排出量①"/>
      <sheetName val="6-2. CO2排出量②"/>
      <sheetName val="6-3. CO2排出量③"/>
      <sheetName val="6-4. CO2排出量_総括"/>
      <sheetName val="7. 備考"/>
      <sheetName val="取込シート_非表示_sec"/>
      <sheetName val="非表示_活動量と単位"/>
      <sheetName val="非表示_GJ換算表"/>
      <sheetName val="非表示_産業分類"/>
    </sheetNames>
    <sheetDataSet>
      <sheetData sheetId="0" refreshError="1"/>
      <sheetData sheetId="1" refreshError="1"/>
      <sheetData sheetId="2">
        <row r="5">
          <cell r="D5" t="str">
            <v>事業場</v>
          </cell>
        </row>
        <row r="12">
          <cell r="B12">
            <v>1</v>
          </cell>
          <cell r="C12" t="str">
            <v>本社ビル</v>
          </cell>
        </row>
        <row r="13">
          <cell r="B13">
            <v>2</v>
          </cell>
          <cell r="C13" t="str">
            <v>A支店</v>
          </cell>
        </row>
        <row r="14">
          <cell r="B14">
            <v>3</v>
          </cell>
          <cell r="C14" t="str">
            <v>B支店</v>
          </cell>
        </row>
        <row r="15">
          <cell r="B15">
            <v>4</v>
          </cell>
        </row>
        <row r="16">
          <cell r="B16">
            <v>5</v>
          </cell>
        </row>
      </sheetData>
      <sheetData sheetId="3" refreshError="1"/>
      <sheetData sheetId="4" refreshError="1"/>
      <sheetData sheetId="5" refreshError="1"/>
      <sheetData sheetId="6" refreshError="1"/>
      <sheetData sheetId="7" refreshError="1"/>
      <sheetData sheetId="8" refreshError="1"/>
      <sheetData sheetId="9" refreshError="1"/>
      <sheetData sheetId="10">
        <row r="11">
          <cell r="H11">
            <v>6049.2397866666661</v>
          </cell>
        </row>
      </sheetData>
      <sheetData sheetId="11" refreshError="1"/>
      <sheetData sheetId="12"/>
      <sheetData sheetId="13">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4">
        <row r="6">
          <cell r="C6" t="str">
            <v>系統電力</v>
          </cell>
          <cell r="D6">
            <v>9.7599999999999996E-3</v>
          </cell>
          <cell r="E6" t="str">
            <v>GJ/kWh</v>
          </cell>
        </row>
        <row r="7">
          <cell r="C7" t="str">
            <v>産業用蒸気</v>
          </cell>
          <cell r="D7">
            <v>1.02</v>
          </cell>
          <cell r="E7" t="str">
            <v>GJ</v>
          </cell>
        </row>
        <row r="8">
          <cell r="C8" t="str">
            <v>温水</v>
          </cell>
          <cell r="D8">
            <v>1.36</v>
          </cell>
          <cell r="E8" t="str">
            <v>GJ</v>
          </cell>
        </row>
        <row r="9">
          <cell r="C9" t="str">
            <v>冷水</v>
          </cell>
          <cell r="D9">
            <v>1.36</v>
          </cell>
          <cell r="E9" t="str">
            <v>GJ</v>
          </cell>
        </row>
        <row r="10">
          <cell r="C10" t="str">
            <v>蒸気（産業用以外）</v>
          </cell>
          <cell r="D10">
            <v>1.36</v>
          </cell>
          <cell r="E10" t="str">
            <v>GJ</v>
          </cell>
        </row>
      </sheetData>
      <sheetData sheetId="15">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079：その他の職別工事業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入上の注意"/>
      <sheetName val="1. 基本情報等"/>
      <sheetName val="2. 敷地境界等"/>
      <sheetName val="3. 算定体制"/>
      <sheetName val="4. 排出源リスト"/>
      <sheetName val="5. モニタリングポイント"/>
      <sheetName val="6-1. CO2排出量（令和5年度）"/>
      <sheetName val="6-2．CO2排出量_総括"/>
      <sheetName val="7. 備考"/>
      <sheetName val="取込シート_非表示"/>
      <sheetName val="非表示_活動量と単位"/>
      <sheetName val="非表示_産業分類"/>
      <sheetName val="非表示_単位発熱量・排出係数（デフォルト値）"/>
    </sheetNames>
    <sheetDataSet>
      <sheetData sheetId="0"/>
      <sheetData sheetId="1"/>
      <sheetData sheetId="2"/>
      <sheetData sheetId="3"/>
      <sheetData sheetId="4"/>
      <sheetData sheetId="5"/>
      <sheetData sheetId="6"/>
      <sheetData sheetId="7"/>
      <sheetData sheetId="8"/>
      <sheetData sheetId="9"/>
      <sheetData sheetId="10">
        <row r="8">
          <cell r="D8" t="str">
            <v>系統電力</v>
          </cell>
          <cell r="E8">
            <v>1</v>
          </cell>
          <cell r="F8" t="str">
            <v>使用量</v>
          </cell>
          <cell r="G8" t="str">
            <v>kWh</v>
          </cell>
          <cell r="H8" t="str">
            <v>---</v>
          </cell>
          <cell r="I8" t="str">
            <v>t-CO2/kWh</v>
          </cell>
          <cell r="J8" t="str">
            <v>対象</v>
          </cell>
        </row>
        <row r="9">
          <cell r="D9" t="str">
            <v>輸入原料炭</v>
          </cell>
          <cell r="E9">
            <v>0</v>
          </cell>
          <cell r="F9" t="str">
            <v>使用量</v>
          </cell>
          <cell r="G9" t="str">
            <v>t</v>
          </cell>
          <cell r="H9" t="str">
            <v>GJ/t</v>
          </cell>
          <cell r="I9" t="str">
            <v>t-CO2/GJ</v>
          </cell>
          <cell r="J9" t="str">
            <v>対象</v>
          </cell>
        </row>
        <row r="10">
          <cell r="D10" t="str">
            <v>国産一般炭</v>
          </cell>
          <cell r="E10">
            <v>0</v>
          </cell>
          <cell r="F10" t="str">
            <v>使用量</v>
          </cell>
          <cell r="G10" t="str">
            <v>t</v>
          </cell>
          <cell r="H10" t="str">
            <v>GJ/t</v>
          </cell>
          <cell r="I10" t="str">
            <v>t-CO2/GJ</v>
          </cell>
          <cell r="J10" t="str">
            <v>対象</v>
          </cell>
        </row>
        <row r="11">
          <cell r="D11" t="str">
            <v>輸入一般炭</v>
          </cell>
          <cell r="E11">
            <v>0</v>
          </cell>
          <cell r="F11" t="str">
            <v>使用量</v>
          </cell>
          <cell r="G11" t="str">
            <v>t</v>
          </cell>
          <cell r="H11" t="str">
            <v>GJ/t</v>
          </cell>
          <cell r="I11" t="str">
            <v>t-CO2/GJ</v>
          </cell>
          <cell r="J11" t="str">
            <v>対象</v>
          </cell>
        </row>
        <row r="12">
          <cell r="D12" t="str">
            <v>輸入無煙炭</v>
          </cell>
          <cell r="E12">
            <v>0</v>
          </cell>
          <cell r="F12" t="str">
            <v>使用量</v>
          </cell>
          <cell r="G12" t="str">
            <v>t</v>
          </cell>
          <cell r="H12" t="str">
            <v>GJ/t</v>
          </cell>
          <cell r="I12" t="str">
            <v>t-CO2/GJ</v>
          </cell>
          <cell r="J12" t="str">
            <v>対象</v>
          </cell>
        </row>
        <row r="13">
          <cell r="D13" t="str">
            <v>コークス</v>
          </cell>
          <cell r="E13">
            <v>0</v>
          </cell>
          <cell r="F13" t="str">
            <v>使用量</v>
          </cell>
          <cell r="G13" t="str">
            <v>t</v>
          </cell>
          <cell r="H13" t="str">
            <v>GJ/t</v>
          </cell>
          <cell r="I13" t="str">
            <v>t-CO2/GJ</v>
          </cell>
          <cell r="J13" t="str">
            <v>対象</v>
          </cell>
        </row>
        <row r="14">
          <cell r="D14" t="str">
            <v>原油</v>
          </cell>
          <cell r="E14">
            <v>0</v>
          </cell>
          <cell r="F14" t="str">
            <v>使用量</v>
          </cell>
          <cell r="G14" t="str">
            <v>kl</v>
          </cell>
          <cell r="H14" t="str">
            <v>GJ/kl</v>
          </cell>
          <cell r="I14" t="str">
            <v>t-CO2/GJ</v>
          </cell>
          <cell r="J14" t="str">
            <v>対象</v>
          </cell>
        </row>
        <row r="15">
          <cell r="D15" t="str">
            <v>ガソリン</v>
          </cell>
          <cell r="E15">
            <v>0</v>
          </cell>
          <cell r="F15" t="str">
            <v>使用量</v>
          </cell>
          <cell r="G15" t="str">
            <v>kl</v>
          </cell>
          <cell r="H15" t="str">
            <v>GJ/kl</v>
          </cell>
          <cell r="I15" t="str">
            <v>t-CO2/GJ</v>
          </cell>
          <cell r="J15" t="str">
            <v>対象</v>
          </cell>
        </row>
        <row r="16">
          <cell r="D16" t="str">
            <v>ナフサ</v>
          </cell>
          <cell r="E16">
            <v>0</v>
          </cell>
          <cell r="F16" t="str">
            <v>使用量</v>
          </cell>
          <cell r="G16" t="str">
            <v>kl</v>
          </cell>
          <cell r="H16" t="str">
            <v>GJ/kl</v>
          </cell>
          <cell r="I16" t="str">
            <v>t-CO2/GJ</v>
          </cell>
          <cell r="J16" t="str">
            <v>対象</v>
          </cell>
        </row>
        <row r="17">
          <cell r="D17" t="str">
            <v>ジェット燃料</v>
          </cell>
          <cell r="E17">
            <v>0</v>
          </cell>
          <cell r="F17" t="str">
            <v>使用量</v>
          </cell>
          <cell r="G17" t="str">
            <v>kl</v>
          </cell>
          <cell r="H17" t="str">
            <v>GJ/kl</v>
          </cell>
          <cell r="I17" t="str">
            <v>t-CO2/GJ</v>
          </cell>
          <cell r="J17" t="str">
            <v>対象</v>
          </cell>
        </row>
        <row r="18">
          <cell r="D18" t="str">
            <v>灯油</v>
          </cell>
          <cell r="E18">
            <v>0</v>
          </cell>
          <cell r="F18" t="str">
            <v>使用量</v>
          </cell>
          <cell r="G18" t="str">
            <v>kl</v>
          </cell>
          <cell r="H18" t="str">
            <v>GJ/kl</v>
          </cell>
          <cell r="I18" t="str">
            <v>t-CO2/GJ</v>
          </cell>
          <cell r="J18" t="str">
            <v>対象</v>
          </cell>
        </row>
        <row r="19">
          <cell r="D19" t="str">
            <v>軽油</v>
          </cell>
          <cell r="E19">
            <v>0</v>
          </cell>
          <cell r="F19" t="str">
            <v>使用量</v>
          </cell>
          <cell r="G19" t="str">
            <v>kl</v>
          </cell>
          <cell r="H19" t="str">
            <v>GJ/kl</v>
          </cell>
          <cell r="I19" t="str">
            <v>t-CO2/GJ</v>
          </cell>
          <cell r="J19" t="str">
            <v>対象</v>
          </cell>
        </row>
        <row r="20">
          <cell r="D20" t="str">
            <v>A重油</v>
          </cell>
          <cell r="E20">
            <v>0</v>
          </cell>
          <cell r="F20" t="str">
            <v>使用量</v>
          </cell>
          <cell r="G20" t="str">
            <v>kl</v>
          </cell>
          <cell r="H20" t="str">
            <v>GJ/kl</v>
          </cell>
          <cell r="I20" t="str">
            <v>t-CO2/GJ</v>
          </cell>
          <cell r="J20" t="str">
            <v>対象</v>
          </cell>
        </row>
        <row r="21">
          <cell r="D21" t="str">
            <v>B重油</v>
          </cell>
          <cell r="E21">
            <v>0</v>
          </cell>
          <cell r="F21" t="str">
            <v>使用量</v>
          </cell>
          <cell r="G21" t="str">
            <v>kl</v>
          </cell>
          <cell r="H21" t="str">
            <v>GJ/kl</v>
          </cell>
          <cell r="I21" t="str">
            <v>t-CO2/GJ</v>
          </cell>
          <cell r="J21" t="str">
            <v>対象</v>
          </cell>
        </row>
        <row r="22">
          <cell r="D22" t="str">
            <v>C重油</v>
          </cell>
          <cell r="E22">
            <v>0</v>
          </cell>
          <cell r="F22" t="str">
            <v>使用量</v>
          </cell>
          <cell r="G22" t="str">
            <v>kl</v>
          </cell>
          <cell r="H22" t="str">
            <v>GJ/kl</v>
          </cell>
          <cell r="I22" t="str">
            <v>t-CO2/GJ</v>
          </cell>
          <cell r="J22" t="str">
            <v>対象</v>
          </cell>
        </row>
        <row r="23">
          <cell r="D23" t="str">
            <v>潤滑油</v>
          </cell>
          <cell r="E23">
            <v>0</v>
          </cell>
          <cell r="F23" t="str">
            <v>使用量</v>
          </cell>
          <cell r="G23" t="str">
            <v>kl</v>
          </cell>
          <cell r="H23" t="str">
            <v>GJ/kl</v>
          </cell>
          <cell r="I23" t="str">
            <v>t-CO2/GJ</v>
          </cell>
          <cell r="J23" t="str">
            <v>対象</v>
          </cell>
        </row>
        <row r="24">
          <cell r="D24" t="str">
            <v>オイルコークス</v>
          </cell>
          <cell r="E24">
            <v>0</v>
          </cell>
          <cell r="F24" t="str">
            <v>使用量</v>
          </cell>
          <cell r="G24" t="str">
            <v>t</v>
          </cell>
          <cell r="H24" t="str">
            <v>GJ/t</v>
          </cell>
          <cell r="I24" t="str">
            <v>t-CO2/GJ</v>
          </cell>
          <cell r="J24" t="str">
            <v>対象</v>
          </cell>
        </row>
        <row r="25">
          <cell r="D25" t="str">
            <v>LPG</v>
          </cell>
          <cell r="E25">
            <v>0</v>
          </cell>
          <cell r="F25" t="str">
            <v>使用量</v>
          </cell>
          <cell r="G25" t="str">
            <v>t</v>
          </cell>
          <cell r="H25" t="str">
            <v>GJ/t</v>
          </cell>
          <cell r="I25" t="str">
            <v>t-CO2/GJ</v>
          </cell>
          <cell r="J25" t="str">
            <v>対象</v>
          </cell>
        </row>
        <row r="26">
          <cell r="D26" t="str">
            <v>天然ガス</v>
          </cell>
          <cell r="E26">
            <v>0</v>
          </cell>
          <cell r="F26" t="str">
            <v>使用量</v>
          </cell>
          <cell r="G26" t="str">
            <v>千Nm3</v>
          </cell>
          <cell r="H26" t="str">
            <v>GJ/千Nm3</v>
          </cell>
          <cell r="I26" t="str">
            <v>t-CO2/GJ</v>
          </cell>
          <cell r="J26" t="str">
            <v>対象</v>
          </cell>
        </row>
        <row r="27">
          <cell r="D27" t="str">
            <v>LNG</v>
          </cell>
          <cell r="E27">
            <v>0</v>
          </cell>
          <cell r="F27" t="str">
            <v>使用量</v>
          </cell>
          <cell r="G27" t="str">
            <v>t</v>
          </cell>
          <cell r="H27" t="str">
            <v>GJ/t</v>
          </cell>
          <cell r="I27" t="str">
            <v>t-CO2/GJ</v>
          </cell>
          <cell r="J27" t="str">
            <v>対象</v>
          </cell>
        </row>
        <row r="28">
          <cell r="D28" t="str">
            <v>都市ガス</v>
          </cell>
          <cell r="E28">
            <v>0</v>
          </cell>
          <cell r="F28" t="str">
            <v>使用量</v>
          </cell>
          <cell r="G28" t="str">
            <v>千Nm3</v>
          </cell>
          <cell r="H28" t="str">
            <v>GJ/千Nm3</v>
          </cell>
          <cell r="I28" t="str">
            <v>t-CO2/GJ</v>
          </cell>
          <cell r="J28" t="str">
            <v>対象</v>
          </cell>
        </row>
        <row r="29">
          <cell r="D29" t="str">
            <v>コールタール</v>
          </cell>
          <cell r="E29">
            <v>0</v>
          </cell>
          <cell r="F29" t="str">
            <v>使用量</v>
          </cell>
          <cell r="G29" t="str">
            <v>t</v>
          </cell>
          <cell r="H29" t="str">
            <v>GJ/t</v>
          </cell>
          <cell r="I29" t="str">
            <v>t-CO2/GJ</v>
          </cell>
          <cell r="J29" t="str">
            <v>対象</v>
          </cell>
        </row>
        <row r="30">
          <cell r="D30" t="str">
            <v>アスファルト</v>
          </cell>
          <cell r="E30">
            <v>0</v>
          </cell>
          <cell r="F30" t="str">
            <v>使用量</v>
          </cell>
          <cell r="G30" t="str">
            <v>t</v>
          </cell>
          <cell r="H30" t="str">
            <v>GJ/t</v>
          </cell>
          <cell r="I30" t="str">
            <v>t-CO2/GJ</v>
          </cell>
          <cell r="J30" t="str">
            <v>対象</v>
          </cell>
        </row>
        <row r="31">
          <cell r="D31" t="str">
            <v>NGL・コンデンセート</v>
          </cell>
          <cell r="E31">
            <v>0</v>
          </cell>
          <cell r="F31" t="str">
            <v>使用量</v>
          </cell>
          <cell r="G31" t="str">
            <v>kl</v>
          </cell>
          <cell r="H31" t="str">
            <v>GJ/kl</v>
          </cell>
          <cell r="I31" t="str">
            <v>t-CO2/GJ</v>
          </cell>
          <cell r="J31" t="str">
            <v>対象</v>
          </cell>
        </row>
        <row r="32">
          <cell r="D32" t="str">
            <v>製油所ガス</v>
          </cell>
          <cell r="E32">
            <v>0</v>
          </cell>
          <cell r="F32" t="str">
            <v>使用量</v>
          </cell>
          <cell r="G32" t="str">
            <v>千Nm3</v>
          </cell>
          <cell r="H32" t="str">
            <v>GJ/千Nm3</v>
          </cell>
          <cell r="I32" t="str">
            <v>t-CO2/GJ</v>
          </cell>
          <cell r="J32" t="str">
            <v>対象</v>
          </cell>
        </row>
        <row r="33">
          <cell r="D33" t="str">
            <v>コークス炉ガス</v>
          </cell>
          <cell r="E33">
            <v>0</v>
          </cell>
          <cell r="F33" t="str">
            <v>使用量</v>
          </cell>
          <cell r="G33" t="str">
            <v>千Nm3</v>
          </cell>
          <cell r="H33" t="str">
            <v>GJ/千Nm3</v>
          </cell>
          <cell r="I33" t="str">
            <v>t-CO2/GJ</v>
          </cell>
          <cell r="J33" t="str">
            <v>対象</v>
          </cell>
        </row>
        <row r="34">
          <cell r="D34" t="str">
            <v>高炉ガス</v>
          </cell>
          <cell r="E34">
            <v>0</v>
          </cell>
          <cell r="F34" t="str">
            <v>使用量</v>
          </cell>
          <cell r="G34" t="str">
            <v>千Nm3</v>
          </cell>
          <cell r="H34" t="str">
            <v>GJ/千Nm3</v>
          </cell>
          <cell r="I34" t="str">
            <v>t-CO2/GJ</v>
          </cell>
          <cell r="J34" t="str">
            <v>対象</v>
          </cell>
        </row>
        <row r="35">
          <cell r="D35" t="str">
            <v>転炉ガス</v>
          </cell>
          <cell r="E35">
            <v>0</v>
          </cell>
          <cell r="F35" t="str">
            <v>使用量</v>
          </cell>
          <cell r="G35" t="str">
            <v>千Nm3</v>
          </cell>
          <cell r="H35" t="str">
            <v>GJ/千Nm3</v>
          </cell>
          <cell r="I35" t="str">
            <v>t-CO2/GJ</v>
          </cell>
          <cell r="J35" t="str">
            <v>対象</v>
          </cell>
        </row>
        <row r="36">
          <cell r="D36" t="str">
            <v>産業用蒸気</v>
          </cell>
          <cell r="E36">
            <v>1</v>
          </cell>
          <cell r="F36" t="str">
            <v>使用量</v>
          </cell>
          <cell r="G36" t="str">
            <v>GJ</v>
          </cell>
          <cell r="H36" t="str">
            <v>---</v>
          </cell>
          <cell r="I36" t="str">
            <v>t-CO2/GJ</v>
          </cell>
          <cell r="J36" t="str">
            <v>対象</v>
          </cell>
        </row>
        <row r="37">
          <cell r="D37" t="str">
            <v>温水</v>
          </cell>
          <cell r="E37">
            <v>1</v>
          </cell>
          <cell r="F37" t="str">
            <v>使用量</v>
          </cell>
          <cell r="G37" t="str">
            <v>GJ</v>
          </cell>
          <cell r="H37" t="str">
            <v>---</v>
          </cell>
          <cell r="I37" t="str">
            <v>t-CO2/GJ</v>
          </cell>
          <cell r="J37" t="str">
            <v>対象</v>
          </cell>
        </row>
        <row r="38">
          <cell r="D38" t="str">
            <v>冷水</v>
          </cell>
          <cell r="E38">
            <v>1</v>
          </cell>
          <cell r="F38" t="str">
            <v>使用量</v>
          </cell>
          <cell r="G38" t="str">
            <v>GJ</v>
          </cell>
          <cell r="H38" t="str">
            <v>---</v>
          </cell>
          <cell r="I38" t="str">
            <v>t-CO2/GJ</v>
          </cell>
          <cell r="J38" t="str">
            <v>対象</v>
          </cell>
        </row>
        <row r="39">
          <cell r="D39" t="str">
            <v>蒸気（産業用以外）</v>
          </cell>
          <cell r="E39">
            <v>1</v>
          </cell>
          <cell r="F39" t="str">
            <v>使用量</v>
          </cell>
          <cell r="G39" t="str">
            <v>GJ</v>
          </cell>
          <cell r="H39" t="str">
            <v>---</v>
          </cell>
          <cell r="I39" t="str">
            <v>t-CO2/GJ</v>
          </cell>
          <cell r="J39" t="str">
            <v>対象</v>
          </cell>
        </row>
        <row r="40">
          <cell r="D40" t="str">
            <v>所内消費電力</v>
          </cell>
          <cell r="E40">
            <v>1</v>
          </cell>
          <cell r="F40" t="str">
            <v>消費量</v>
          </cell>
          <cell r="G40" t="str">
            <v>kWh</v>
          </cell>
          <cell r="H40" t="str">
            <v>---</v>
          </cell>
          <cell r="I40" t="str">
            <v>t-CO2/kWh</v>
          </cell>
          <cell r="J40" t="str">
            <v>---</v>
          </cell>
        </row>
        <row r="41">
          <cell r="D41" t="str">
            <v>外部供給電力</v>
          </cell>
          <cell r="E41">
            <v>1</v>
          </cell>
          <cell r="F41" t="str">
            <v>供給量</v>
          </cell>
          <cell r="G41" t="str">
            <v>kWh</v>
          </cell>
          <cell r="H41" t="str">
            <v>---</v>
          </cell>
          <cell r="I41" t="str">
            <v>t-CO2/kWh</v>
          </cell>
          <cell r="J41" t="str">
            <v>---</v>
          </cell>
        </row>
        <row r="42">
          <cell r="D42" t="str">
            <v>所内消費熱</v>
          </cell>
          <cell r="E42">
            <v>1</v>
          </cell>
          <cell r="F42" t="str">
            <v>消費量</v>
          </cell>
          <cell r="G42" t="str">
            <v>GJ</v>
          </cell>
          <cell r="H42" t="str">
            <v>---</v>
          </cell>
          <cell r="I42" t="str">
            <v>t-CO2/GJ</v>
          </cell>
          <cell r="J42" t="str">
            <v>---</v>
          </cell>
        </row>
        <row r="43">
          <cell r="D43" t="str">
            <v>外部供給熱</v>
          </cell>
          <cell r="E43">
            <v>1</v>
          </cell>
          <cell r="F43" t="str">
            <v>供給量</v>
          </cell>
          <cell r="G43" t="str">
            <v>GJ</v>
          </cell>
          <cell r="H43" t="str">
            <v>---</v>
          </cell>
          <cell r="I43" t="str">
            <v>t-CO2/GJ</v>
          </cell>
          <cell r="J43" t="str">
            <v>---</v>
          </cell>
        </row>
        <row r="44">
          <cell r="D44" t="str">
            <v>①廃油</v>
          </cell>
          <cell r="E44">
            <v>1</v>
          </cell>
          <cell r="F44" t="str">
            <v>焼却・使用量</v>
          </cell>
          <cell r="G44" t="str">
            <v>t</v>
          </cell>
          <cell r="H44" t="str">
            <v>---</v>
          </cell>
          <cell r="I44" t="str">
            <v>t-CO2/t</v>
          </cell>
          <cell r="J44" t="str">
            <v>---</v>
          </cell>
        </row>
        <row r="45">
          <cell r="D45" t="str">
            <v>②廃合成繊維</v>
          </cell>
          <cell r="E45">
            <v>1</v>
          </cell>
          <cell r="F45" t="str">
            <v>焼却・使用量</v>
          </cell>
          <cell r="G45" t="str">
            <v>t</v>
          </cell>
          <cell r="H45" t="str">
            <v>---</v>
          </cell>
          <cell r="I45" t="str">
            <v>t-CO2/t</v>
          </cell>
          <cell r="J45" t="str">
            <v>---</v>
          </cell>
        </row>
        <row r="46">
          <cell r="D46" t="str">
            <v>③廃ゴムタイヤ</v>
          </cell>
          <cell r="E46">
            <v>1</v>
          </cell>
          <cell r="F46" t="str">
            <v>焼却・使用量</v>
          </cell>
          <cell r="G46" t="str">
            <v>t</v>
          </cell>
          <cell r="H46" t="str">
            <v>---</v>
          </cell>
          <cell r="I46" t="str">
            <v>t-CO2/t</v>
          </cell>
          <cell r="J46" t="str">
            <v>---</v>
          </cell>
        </row>
        <row r="47">
          <cell r="D47" t="str">
            <v>④　②③以外の廃プラスチック類（産業廃棄物）</v>
          </cell>
          <cell r="E47">
            <v>1</v>
          </cell>
          <cell r="F47" t="str">
            <v>焼却・使用量</v>
          </cell>
          <cell r="G47" t="str">
            <v>t</v>
          </cell>
          <cell r="H47" t="str">
            <v>---</v>
          </cell>
          <cell r="I47" t="str">
            <v>t-CO2/t</v>
          </cell>
          <cell r="J47" t="str">
            <v>---</v>
          </cell>
        </row>
        <row r="48">
          <cell r="D48" t="str">
            <v>⑤　②③④以外の廃プラスチック類（一般廃棄物）</v>
          </cell>
          <cell r="E48">
            <v>1</v>
          </cell>
          <cell r="F48" t="str">
            <v>焼却・使用量</v>
          </cell>
          <cell r="G48" t="str">
            <v>t</v>
          </cell>
          <cell r="H48" t="str">
            <v>---</v>
          </cell>
          <cell r="I48" t="str">
            <v>t-CO2/t</v>
          </cell>
          <cell r="J48" t="str">
            <v>---</v>
          </cell>
        </row>
        <row r="49">
          <cell r="D49" t="str">
            <v>廃油から製造される燃料油</v>
          </cell>
          <cell r="E49">
            <v>1</v>
          </cell>
          <cell r="F49" t="str">
            <v>焼却・使用量</v>
          </cell>
          <cell r="G49" t="str">
            <v>kl</v>
          </cell>
          <cell r="H49" t="str">
            <v>---</v>
          </cell>
          <cell r="I49" t="str">
            <v>t-CO2/kl</v>
          </cell>
          <cell r="J49" t="str">
            <v>---</v>
          </cell>
        </row>
        <row r="50">
          <cell r="D50" t="str">
            <v>廃プラスチック類から製造される燃料油</v>
          </cell>
          <cell r="E50">
            <v>1</v>
          </cell>
          <cell r="F50" t="str">
            <v>焼却・使用量</v>
          </cell>
          <cell r="G50" t="str">
            <v>kl</v>
          </cell>
          <cell r="H50" t="str">
            <v>---</v>
          </cell>
          <cell r="I50" t="str">
            <v>t-CO2/kl</v>
          </cell>
          <cell r="J50" t="str">
            <v>---</v>
          </cell>
        </row>
        <row r="51">
          <cell r="D51" t="str">
            <v>ごみ固形燃料（RPF）</v>
          </cell>
          <cell r="E51">
            <v>1</v>
          </cell>
          <cell r="F51" t="str">
            <v>焼却・使用量</v>
          </cell>
          <cell r="G51" t="str">
            <v>t</v>
          </cell>
          <cell r="H51" t="str">
            <v>---</v>
          </cell>
          <cell r="I51" t="str">
            <v>t-CO2/t</v>
          </cell>
          <cell r="J51" t="str">
            <v>---</v>
          </cell>
        </row>
        <row r="52">
          <cell r="D52" t="str">
            <v>ごみ固形燃料（RDF）</v>
          </cell>
          <cell r="E52">
            <v>1</v>
          </cell>
          <cell r="F52" t="str">
            <v>焼却・使用量</v>
          </cell>
          <cell r="G52" t="str">
            <v>t</v>
          </cell>
          <cell r="H52" t="str">
            <v>---</v>
          </cell>
          <cell r="I52" t="str">
            <v>t-CO2/t</v>
          </cell>
          <cell r="J52" t="str">
            <v>---</v>
          </cell>
        </row>
        <row r="53">
          <cell r="D53" t="str">
            <v>セメントの製造</v>
          </cell>
          <cell r="E53">
            <v>1</v>
          </cell>
          <cell r="F53" t="str">
            <v>クリンカー製造量</v>
          </cell>
          <cell r="G53" t="str">
            <v>t</v>
          </cell>
          <cell r="H53" t="str">
            <v>---</v>
          </cell>
          <cell r="I53" t="str">
            <v>t-CO2/t</v>
          </cell>
          <cell r="J53" t="str">
            <v>---</v>
          </cell>
        </row>
        <row r="54">
          <cell r="D54" t="str">
            <v>生石灰の製造（原料：石灰石）</v>
          </cell>
          <cell r="E54">
            <v>1</v>
          </cell>
          <cell r="F54" t="str">
            <v>原料使用量</v>
          </cell>
          <cell r="G54" t="str">
            <v>t</v>
          </cell>
          <cell r="H54" t="str">
            <v>---</v>
          </cell>
          <cell r="I54" t="str">
            <v>t-CO2/t</v>
          </cell>
          <cell r="J54" t="str">
            <v>---</v>
          </cell>
        </row>
        <row r="55">
          <cell r="D55" t="str">
            <v>生石灰の製造（原料：ドロマイト）</v>
          </cell>
          <cell r="E55">
            <v>1</v>
          </cell>
          <cell r="F55" t="str">
            <v>原料使用量</v>
          </cell>
          <cell r="G55" t="str">
            <v>t</v>
          </cell>
          <cell r="H55" t="str">
            <v>---</v>
          </cell>
          <cell r="I55" t="str">
            <v>t-CO2/t</v>
          </cell>
          <cell r="J55" t="str">
            <v>---</v>
          </cell>
        </row>
        <row r="56">
          <cell r="D56" t="str">
            <v>石灰石（タンカル）の使用</v>
          </cell>
          <cell r="E56">
            <v>1</v>
          </cell>
          <cell r="F56" t="str">
            <v>使用量</v>
          </cell>
          <cell r="G56" t="str">
            <v>t</v>
          </cell>
          <cell r="H56" t="str">
            <v>---</v>
          </cell>
          <cell r="I56" t="str">
            <v>t-CO2/t</v>
          </cell>
          <cell r="J56" t="str">
            <v>---</v>
          </cell>
        </row>
        <row r="57">
          <cell r="D57" t="str">
            <v>ドロマイトの使用</v>
          </cell>
          <cell r="E57">
            <v>1</v>
          </cell>
          <cell r="F57" t="str">
            <v>使用量</v>
          </cell>
          <cell r="G57" t="str">
            <v>t</v>
          </cell>
          <cell r="H57" t="str">
            <v>---</v>
          </cell>
          <cell r="I57" t="str">
            <v>t-CO2/t</v>
          </cell>
          <cell r="J57" t="str">
            <v>---</v>
          </cell>
        </row>
        <row r="58">
          <cell r="D58" t="str">
            <v>ソーダ灰の製造</v>
          </cell>
          <cell r="E58">
            <v>1</v>
          </cell>
          <cell r="F58" t="str">
            <v>追加投入量</v>
          </cell>
          <cell r="G58" t="str">
            <v>t</v>
          </cell>
          <cell r="H58" t="str">
            <v>---</v>
          </cell>
          <cell r="I58" t="str">
            <v>t-CO2/t</v>
          </cell>
          <cell r="J58" t="str">
            <v>---</v>
          </cell>
        </row>
        <row r="59">
          <cell r="D59" t="str">
            <v>ソーダ灰の使用</v>
          </cell>
          <cell r="E59">
            <v>1</v>
          </cell>
          <cell r="F59" t="str">
            <v>使用量</v>
          </cell>
          <cell r="G59" t="str">
            <v>t</v>
          </cell>
          <cell r="H59" t="str">
            <v>---</v>
          </cell>
          <cell r="I59" t="str">
            <v>t-CO2/t</v>
          </cell>
          <cell r="J59" t="str">
            <v>---</v>
          </cell>
        </row>
        <row r="60">
          <cell r="D60" t="str">
            <v>アンモニアの製造（原料：石炭）</v>
          </cell>
          <cell r="E60">
            <v>1</v>
          </cell>
          <cell r="F60" t="str">
            <v>原料使用量</v>
          </cell>
          <cell r="G60" t="str">
            <v>t</v>
          </cell>
          <cell r="H60" t="str">
            <v>---</v>
          </cell>
          <cell r="I60" t="str">
            <v>t-CO2/t</v>
          </cell>
          <cell r="J60" t="str">
            <v>---</v>
          </cell>
        </row>
        <row r="61">
          <cell r="D61" t="str">
            <v>アンモニアの製造（原料：ナフサ）</v>
          </cell>
          <cell r="E61">
            <v>1</v>
          </cell>
          <cell r="F61" t="str">
            <v>原料使用量</v>
          </cell>
          <cell r="G61" t="str">
            <v>kl</v>
          </cell>
          <cell r="H61" t="str">
            <v>---</v>
          </cell>
          <cell r="I61" t="str">
            <v>t-CO2/kl</v>
          </cell>
          <cell r="J61" t="str">
            <v>---</v>
          </cell>
        </row>
        <row r="62">
          <cell r="D62" t="str">
            <v>アンモニアの製造（原料：オイルコークス）</v>
          </cell>
          <cell r="E62">
            <v>1</v>
          </cell>
          <cell r="F62" t="str">
            <v>原料使用量</v>
          </cell>
          <cell r="G62" t="str">
            <v>t</v>
          </cell>
          <cell r="H62" t="str">
            <v>---</v>
          </cell>
          <cell r="I62" t="str">
            <v>t-CO2/t</v>
          </cell>
          <cell r="J62" t="str">
            <v>---</v>
          </cell>
        </row>
        <row r="63">
          <cell r="D63" t="str">
            <v>アンモニアの製造（原料：LPG）</v>
          </cell>
          <cell r="E63">
            <v>1</v>
          </cell>
          <cell r="F63" t="str">
            <v>原料使用量</v>
          </cell>
          <cell r="G63" t="str">
            <v>t</v>
          </cell>
          <cell r="H63" t="str">
            <v>---</v>
          </cell>
          <cell r="I63" t="str">
            <v>t-CO2/t</v>
          </cell>
          <cell r="J63" t="str">
            <v>---</v>
          </cell>
        </row>
        <row r="64">
          <cell r="D64" t="str">
            <v>アンモニアの製造（原料：LNG）</v>
          </cell>
          <cell r="E64">
            <v>1</v>
          </cell>
          <cell r="F64" t="str">
            <v>原料使用量</v>
          </cell>
          <cell r="G64" t="str">
            <v>t</v>
          </cell>
          <cell r="H64" t="str">
            <v>---</v>
          </cell>
          <cell r="I64" t="str">
            <v>t-CO2/t</v>
          </cell>
          <cell r="J64" t="str">
            <v>---</v>
          </cell>
        </row>
        <row r="65">
          <cell r="D65" t="str">
            <v>アンモニアの製造（原料：天然ガス(LNG除く)）</v>
          </cell>
          <cell r="E65">
            <v>1</v>
          </cell>
          <cell r="F65" t="str">
            <v>原料使用量</v>
          </cell>
          <cell r="G65" t="str">
            <v>千Nm3</v>
          </cell>
          <cell r="H65" t="str">
            <v>---</v>
          </cell>
          <cell r="I65" t="str">
            <v>t-CO2/千Nm3</v>
          </cell>
          <cell r="J65" t="str">
            <v>---</v>
          </cell>
        </row>
        <row r="66">
          <cell r="D66" t="str">
            <v>アンモニアの製造（原料：コークス炉ガス）</v>
          </cell>
          <cell r="E66">
            <v>1</v>
          </cell>
          <cell r="F66" t="str">
            <v>原料使用量</v>
          </cell>
          <cell r="G66" t="str">
            <v>千Nm3</v>
          </cell>
          <cell r="H66" t="str">
            <v>---</v>
          </cell>
          <cell r="I66" t="str">
            <v>t-CO2/千Nm3</v>
          </cell>
          <cell r="J66" t="str">
            <v>---</v>
          </cell>
        </row>
        <row r="67">
          <cell r="D67" t="str">
            <v>アンモニアの製造（原料：石油系炭化水素ガス）</v>
          </cell>
          <cell r="E67">
            <v>1</v>
          </cell>
          <cell r="F67" t="str">
            <v>原料使用量</v>
          </cell>
          <cell r="G67" t="str">
            <v>千Nm3</v>
          </cell>
          <cell r="H67" t="str">
            <v>---</v>
          </cell>
          <cell r="I67" t="str">
            <v>t-CO2/千Nm3</v>
          </cell>
          <cell r="J67" t="str">
            <v>---</v>
          </cell>
        </row>
        <row r="68">
          <cell r="D68" t="str">
            <v>シリコンカーバイドの製造</v>
          </cell>
          <cell r="E68">
            <v>1</v>
          </cell>
          <cell r="F68" t="str">
            <v>石油コークス使用量</v>
          </cell>
          <cell r="G68" t="str">
            <v>t</v>
          </cell>
          <cell r="H68" t="str">
            <v>---</v>
          </cell>
          <cell r="I68" t="str">
            <v>t-CO2/t</v>
          </cell>
          <cell r="J68" t="str">
            <v>---</v>
          </cell>
        </row>
        <row r="69">
          <cell r="D69" t="str">
            <v>カルシウムカーバイドの製造（石灰石起源）</v>
          </cell>
          <cell r="E69">
            <v>1</v>
          </cell>
          <cell r="F69" t="str">
            <v>製造量</v>
          </cell>
          <cell r="G69" t="str">
            <v>t</v>
          </cell>
          <cell r="H69" t="str">
            <v>---</v>
          </cell>
          <cell r="I69" t="str">
            <v>t-CO2/t</v>
          </cell>
          <cell r="J69" t="str">
            <v>---</v>
          </cell>
        </row>
        <row r="70">
          <cell r="D70" t="str">
            <v>カルシウムカーバイドの製造（還元剤起源）</v>
          </cell>
          <cell r="E70">
            <v>1</v>
          </cell>
          <cell r="F70" t="str">
            <v>製造量</v>
          </cell>
          <cell r="G70" t="str">
            <v>t</v>
          </cell>
          <cell r="H70" t="str">
            <v>---</v>
          </cell>
          <cell r="I70" t="str">
            <v>t-CO2/t</v>
          </cell>
          <cell r="J70" t="str">
            <v>---</v>
          </cell>
        </row>
        <row r="71">
          <cell r="D71" t="str">
            <v>エチレンの製造</v>
          </cell>
          <cell r="E71">
            <v>1</v>
          </cell>
          <cell r="F71" t="str">
            <v>製造量</v>
          </cell>
          <cell r="G71" t="str">
            <v>t</v>
          </cell>
          <cell r="H71" t="str">
            <v>---</v>
          </cell>
          <cell r="I71" t="str">
            <v>t-CO2/t</v>
          </cell>
          <cell r="J71" t="str">
            <v>---</v>
          </cell>
        </row>
        <row r="72">
          <cell r="D72" t="str">
            <v>カルシウムカーバイドを原料としたアセチレンの使用（燃焼）</v>
          </cell>
          <cell r="E72">
            <v>1</v>
          </cell>
          <cell r="F72" t="str">
            <v>使用量</v>
          </cell>
          <cell r="G72" t="str">
            <v>t</v>
          </cell>
          <cell r="H72" t="str">
            <v>---</v>
          </cell>
          <cell r="I72" t="str">
            <v>t-CO2/t</v>
          </cell>
          <cell r="J72" t="str">
            <v>---</v>
          </cell>
        </row>
        <row r="73">
          <cell r="D73" t="str">
            <v>電気炉を使用した粗鋼の製造</v>
          </cell>
          <cell r="E73">
            <v>1</v>
          </cell>
          <cell r="F73" t="str">
            <v>製造量</v>
          </cell>
          <cell r="G73" t="str">
            <v>t</v>
          </cell>
          <cell r="H73" t="str">
            <v>---</v>
          </cell>
          <cell r="I73" t="str">
            <v>t-CO2/t</v>
          </cell>
          <cell r="J73" t="str">
            <v>---</v>
          </cell>
        </row>
        <row r="74">
          <cell r="D74" t="str">
            <v>ドライアイス／液化炭酸ガス／噴霧器の使用</v>
          </cell>
          <cell r="E74">
            <v>1</v>
          </cell>
          <cell r="F74" t="str">
            <v>使用量</v>
          </cell>
          <cell r="G74" t="str">
            <v>t</v>
          </cell>
          <cell r="H74" t="str">
            <v>---</v>
          </cell>
          <cell r="I74" t="str">
            <v>t-CO2/t</v>
          </cell>
          <cell r="J74" t="str">
            <v>---</v>
          </cell>
        </row>
        <row r="75">
          <cell r="D75" t="str">
            <v>その他（要：備考欄への詳細記載）</v>
          </cell>
          <cell r="J75" t="str">
            <v>---</v>
          </cell>
        </row>
      </sheetData>
      <sheetData sheetId="11">
        <row r="4">
          <cell r="C4" t="str">
            <v>010：管理，補助的経済活動を行う事業所（01農業）</v>
          </cell>
        </row>
        <row r="5">
          <cell r="C5" t="str">
            <v>011：耕種農業</v>
          </cell>
        </row>
        <row r="6">
          <cell r="C6" t="str">
            <v>012：畜産農業</v>
          </cell>
        </row>
        <row r="7">
          <cell r="C7" t="str">
            <v>013：農業サービス業（園芸サービス業を除く）</v>
          </cell>
        </row>
        <row r="8">
          <cell r="C8" t="str">
            <v>014：園芸サービス業</v>
          </cell>
        </row>
        <row r="9">
          <cell r="C9" t="str">
            <v>020：管理，補助的経済活動を行う事業所（02林業）</v>
          </cell>
        </row>
        <row r="10">
          <cell r="C10" t="str">
            <v>021：育林業</v>
          </cell>
        </row>
        <row r="11">
          <cell r="C11" t="str">
            <v>022：素材生産業</v>
          </cell>
        </row>
        <row r="12">
          <cell r="C12" t="str">
            <v>023：特用林産物生産業（きのこ類の栽培を除く）</v>
          </cell>
        </row>
        <row r="13">
          <cell r="C13" t="str">
            <v>024：林業サービス業</v>
          </cell>
        </row>
        <row r="14">
          <cell r="C14" t="str">
            <v>029：その他の林業</v>
          </cell>
        </row>
        <row r="15">
          <cell r="C15" t="str">
            <v>030：管理，補助的経済活動を行う事業所（03漁業）</v>
          </cell>
        </row>
        <row r="16">
          <cell r="C16" t="str">
            <v>031：海面漁業</v>
          </cell>
        </row>
        <row r="17">
          <cell r="C17" t="str">
            <v>032：内水面漁業</v>
          </cell>
        </row>
        <row r="18">
          <cell r="C18" t="str">
            <v>040：管理，補助的経済活動を行う事業所（04水産養殖業）</v>
          </cell>
        </row>
        <row r="19">
          <cell r="C19" t="str">
            <v>041：海面養殖業</v>
          </cell>
        </row>
        <row r="20">
          <cell r="C20" t="str">
            <v>042：内水面養殖業</v>
          </cell>
        </row>
        <row r="21">
          <cell r="C21" t="str">
            <v>050：管理，補助的経済活動を行う事業所（05鉱業，採石業，砂利採取業）</v>
          </cell>
        </row>
        <row r="22">
          <cell r="C22" t="str">
            <v>051：金属鉱業</v>
          </cell>
        </row>
        <row r="23">
          <cell r="C23" t="str">
            <v>052：石炭・亜炭鉱業</v>
          </cell>
        </row>
        <row r="24">
          <cell r="C24" t="str">
            <v>053：原油・天然ガス鉱業</v>
          </cell>
        </row>
        <row r="25">
          <cell r="C25" t="str">
            <v>054：採石業，砂・砂利・玉石採取業</v>
          </cell>
        </row>
        <row r="26">
          <cell r="C26" t="str">
            <v xml:space="preserve">055：窯業原料用鉱物鉱業（耐火物・陶磁器・ガラス・セメント原料用に限る） </v>
          </cell>
        </row>
        <row r="27">
          <cell r="C27" t="str">
            <v>059：その他の鉱業</v>
          </cell>
        </row>
        <row r="28">
          <cell r="C28" t="str">
            <v>060：管理，補助的経済活動を行う事業所（06総合工事業）</v>
          </cell>
        </row>
        <row r="29">
          <cell r="C29" t="str">
            <v>061：一般土木建築工事業</v>
          </cell>
        </row>
        <row r="30">
          <cell r="C30" t="str">
            <v>062：土木工事業（舗装工事業を除く）</v>
          </cell>
        </row>
        <row r="31">
          <cell r="C31" t="str">
            <v>063：舗装工事業</v>
          </cell>
        </row>
        <row r="32">
          <cell r="C32" t="str">
            <v>064：建築工事業（木造建築工事業を除く）</v>
          </cell>
        </row>
        <row r="33">
          <cell r="C33" t="str">
            <v>065：木造建築工事業</v>
          </cell>
        </row>
        <row r="34">
          <cell r="C34" t="str">
            <v>066：建築リフォーム工事業</v>
          </cell>
        </row>
        <row r="35">
          <cell r="C35" t="str">
            <v>070：管理，補助的経済活動を行う事業所（07職別工事業）</v>
          </cell>
        </row>
        <row r="36">
          <cell r="C36" t="str">
            <v>071：大工工事業</v>
          </cell>
        </row>
        <row r="37">
          <cell r="C37" t="str">
            <v>072：とび・土工・コンクリート工事業</v>
          </cell>
        </row>
        <row r="38">
          <cell r="C38" t="str">
            <v>073：鉄骨・鉄筋工事業</v>
          </cell>
        </row>
        <row r="39">
          <cell r="C39" t="str">
            <v>074：石工・れんが・タイル・ブロック工事業</v>
          </cell>
        </row>
        <row r="40">
          <cell r="C40" t="str">
            <v>075：左官工事業</v>
          </cell>
        </row>
        <row r="41">
          <cell r="C41" t="str">
            <v>076：板金・金物工事業</v>
          </cell>
        </row>
        <row r="42">
          <cell r="C42" t="str">
            <v>077：塗装工事業</v>
          </cell>
        </row>
        <row r="43">
          <cell r="C43" t="str">
            <v>078：床・内装工事業</v>
          </cell>
        </row>
        <row r="44">
          <cell r="C44" t="str">
            <v>079：その他の職別工事業</v>
          </cell>
        </row>
        <row r="45">
          <cell r="C45" t="str">
            <v>080：管理，補助的経済活動を行う事業所（08設備工事業）</v>
          </cell>
        </row>
        <row r="46">
          <cell r="C46" t="str">
            <v>081：電気工事業</v>
          </cell>
        </row>
        <row r="47">
          <cell r="C47" t="str">
            <v>082：電気通信・信号装置工事業</v>
          </cell>
        </row>
        <row r="48">
          <cell r="C48" t="str">
            <v>083：管工事業（さく井工事業を除く）</v>
          </cell>
        </row>
        <row r="49">
          <cell r="C49" t="str">
            <v>084：機械器具設置工事業</v>
          </cell>
        </row>
        <row r="50">
          <cell r="C50" t="str">
            <v>089：その他の設備工事業</v>
          </cell>
        </row>
        <row r="51">
          <cell r="C51" t="str">
            <v>090：管理，補助的経済活動を行う事業所（09食料品製造業）</v>
          </cell>
        </row>
        <row r="52">
          <cell r="C52" t="str">
            <v>091：畜産食料品製造業</v>
          </cell>
        </row>
        <row r="53">
          <cell r="C53" t="str">
            <v>092：水産食料品製造業</v>
          </cell>
        </row>
        <row r="54">
          <cell r="C54" t="str">
            <v>093：野菜缶詰・果実缶詰・農産保存食料品製造業</v>
          </cell>
        </row>
        <row r="55">
          <cell r="C55" t="str">
            <v>094：調味料製造業</v>
          </cell>
        </row>
        <row r="56">
          <cell r="C56" t="str">
            <v>095：糖類製造業</v>
          </cell>
        </row>
        <row r="57">
          <cell r="C57" t="str">
            <v>096：精穀・製粉業</v>
          </cell>
        </row>
        <row r="58">
          <cell r="C58" t="str">
            <v>097：パン・菓子製造業</v>
          </cell>
        </row>
        <row r="59">
          <cell r="C59" t="str">
            <v>098：動植物油脂製造業</v>
          </cell>
        </row>
        <row r="60">
          <cell r="C60" t="str">
            <v>099：その他の食料品製造業</v>
          </cell>
        </row>
        <row r="61">
          <cell r="C61" t="str">
            <v>100：管理，補助的経済活動を行う事業所（10飲料・たばこ・飼料製造業）</v>
          </cell>
        </row>
        <row r="62">
          <cell r="C62" t="str">
            <v>101：清涼飲料製造業</v>
          </cell>
        </row>
        <row r="63">
          <cell r="C63" t="str">
            <v>102：酒類製造業</v>
          </cell>
        </row>
        <row r="64">
          <cell r="C64" t="str">
            <v>103：茶・コーヒー製造業（清涼飲料を除く）</v>
          </cell>
        </row>
        <row r="65">
          <cell r="C65" t="str">
            <v>104：製氷業</v>
          </cell>
        </row>
        <row r="66">
          <cell r="C66" t="str">
            <v>105：たばこ製造業</v>
          </cell>
        </row>
        <row r="67">
          <cell r="C67" t="str">
            <v>106：飼料・有機質肥料製造業</v>
          </cell>
        </row>
        <row r="68">
          <cell r="C68" t="str">
            <v>110：管理，補助的経済活動を行う事業所（11繊維工業）</v>
          </cell>
        </row>
        <row r="69">
          <cell r="C69" t="str">
            <v>111：製糸業，紡績業，化学繊維・ねん糸等製造業</v>
          </cell>
        </row>
        <row r="70">
          <cell r="C70" t="str">
            <v>112：織物業</v>
          </cell>
        </row>
        <row r="71">
          <cell r="C71" t="str">
            <v>113：ニット生地製造業</v>
          </cell>
        </row>
        <row r="72">
          <cell r="C72" t="str">
            <v>114：染色整理業</v>
          </cell>
        </row>
        <row r="73">
          <cell r="C73" t="str">
            <v>115：綱・網・レース・繊維粗製品製造業</v>
          </cell>
        </row>
        <row r="74">
          <cell r="C74" t="str">
            <v>116：外衣・シャツ製造業（和式を除く）</v>
          </cell>
        </row>
        <row r="75">
          <cell r="C75" t="str">
            <v>117：下着類製造業</v>
          </cell>
        </row>
        <row r="76">
          <cell r="C76" t="str">
            <v>118：和装製品・その他の衣服・繊維製身の回り品製造業</v>
          </cell>
        </row>
        <row r="77">
          <cell r="C77" t="str">
            <v>119：その他の繊維製品製造業</v>
          </cell>
        </row>
        <row r="78">
          <cell r="C78" t="str">
            <v>120：管理，補助的経済活動を行う事業所（12木材・木製品製造業）</v>
          </cell>
        </row>
        <row r="79">
          <cell r="C79" t="str">
            <v>121：製材業，木製品製造業</v>
          </cell>
        </row>
        <row r="80">
          <cell r="C80" t="str">
            <v>122：造作材・合板・建築用組立材料製造業</v>
          </cell>
        </row>
        <row r="81">
          <cell r="C81" t="str">
            <v>123：木製容器製造業（竹，とうを含む）</v>
          </cell>
        </row>
        <row r="82">
          <cell r="C82" t="str">
            <v>129：その他の木製品製造業（竹，とうを含む）</v>
          </cell>
        </row>
        <row r="83">
          <cell r="C83" t="str">
            <v>130：管理，補助的経済活動を行う事業所（13家具・装備品製造業）</v>
          </cell>
        </row>
        <row r="84">
          <cell r="C84" t="str">
            <v>131：家具製造業</v>
          </cell>
        </row>
        <row r="85">
          <cell r="C85" t="str">
            <v>132：宗教用具製造業</v>
          </cell>
        </row>
        <row r="86">
          <cell r="C86" t="str">
            <v>133：建具製造業</v>
          </cell>
        </row>
        <row r="87">
          <cell r="C87" t="str">
            <v>139：その他の家具・装備品製造業</v>
          </cell>
        </row>
        <row r="88">
          <cell r="C88" t="str">
            <v>140：管理，補助的経済活動を行う事業所（14パルプ・紙・紙加工品製造業）</v>
          </cell>
        </row>
        <row r="89">
          <cell r="C89" t="str">
            <v>141：パルプ製造業</v>
          </cell>
        </row>
        <row r="90">
          <cell r="C90" t="str">
            <v>142：紙製造業</v>
          </cell>
        </row>
        <row r="91">
          <cell r="C91" t="str">
            <v>143：加工紙製造業</v>
          </cell>
        </row>
        <row r="92">
          <cell r="C92" t="str">
            <v>144：紙製品製造業</v>
          </cell>
        </row>
        <row r="93">
          <cell r="C93" t="str">
            <v>145：紙製容器製造業</v>
          </cell>
        </row>
        <row r="94">
          <cell r="C94" t="str">
            <v>149：その他のパルプ・紙・紙加工品製造業</v>
          </cell>
        </row>
        <row r="95">
          <cell r="C95" t="str">
            <v>150：管理，補助的経済活動を行う事業所（15印刷・同関連業）</v>
          </cell>
        </row>
        <row r="96">
          <cell r="C96" t="str">
            <v>151：印刷業</v>
          </cell>
        </row>
        <row r="97">
          <cell r="C97" t="str">
            <v>152：製版業</v>
          </cell>
        </row>
        <row r="98">
          <cell r="C98" t="str">
            <v>153：製本業，印刷物加工業</v>
          </cell>
        </row>
        <row r="99">
          <cell r="C99" t="str">
            <v>159：印刷関連サービス業</v>
          </cell>
        </row>
        <row r="100">
          <cell r="C100" t="str">
            <v>160：管理，補助的経済活動を行う事業所（16化学工業）</v>
          </cell>
        </row>
        <row r="101">
          <cell r="C101" t="str">
            <v>161：化学肥料製造業</v>
          </cell>
        </row>
        <row r="102">
          <cell r="C102" t="str">
            <v>162：無機化学工業製品製造業</v>
          </cell>
        </row>
        <row r="103">
          <cell r="C103" t="str">
            <v>163：有機化学工業製品製造業</v>
          </cell>
        </row>
        <row r="104">
          <cell r="C104" t="str">
            <v>164：油脂加工製品・石けん・合成洗剤・界面活性剤・塗料製造業</v>
          </cell>
        </row>
        <row r="105">
          <cell r="C105" t="str">
            <v>165：医薬品製造業</v>
          </cell>
        </row>
        <row r="106">
          <cell r="C106" t="str">
            <v>166：化粧品・歯磨・その他の化粧用調整品製造業</v>
          </cell>
        </row>
        <row r="107">
          <cell r="C107" t="str">
            <v>169：その他の化学工業</v>
          </cell>
        </row>
        <row r="108">
          <cell r="C108" t="str">
            <v>170：管理，補助的経済活動を行う事業所（17石油製品・石炭製品製造業）</v>
          </cell>
        </row>
        <row r="109">
          <cell r="C109" t="str">
            <v>171：石油精製業</v>
          </cell>
        </row>
        <row r="110">
          <cell r="C110" t="str">
            <v>172：潤滑油・グリース製造業（石油精製業によらないもの）</v>
          </cell>
        </row>
        <row r="111">
          <cell r="C111" t="str">
            <v>173：コークス製造業</v>
          </cell>
        </row>
        <row r="112">
          <cell r="C112" t="str">
            <v>174：舗装材料製造業</v>
          </cell>
        </row>
        <row r="113">
          <cell r="C113" t="str">
            <v>179：その他の石油製品・石炭製品製造業</v>
          </cell>
        </row>
        <row r="114">
          <cell r="C114" t="str">
            <v>180：管理，補助的経済活動を行う事業所（18プラスチック製品製造業）</v>
          </cell>
        </row>
        <row r="115">
          <cell r="C115" t="str">
            <v>181：プラスチック板・棒・管・継手・異形押出製品製造業</v>
          </cell>
        </row>
        <row r="116">
          <cell r="C116" t="str">
            <v>182：プラスチックフィルム・シート・床材・合成皮革製造業</v>
          </cell>
        </row>
        <row r="117">
          <cell r="C117" t="str">
            <v>183：工業用プラスチック製品製造業</v>
          </cell>
        </row>
        <row r="118">
          <cell r="C118" t="str">
            <v>184：発泡・強化プラスチック製品製造業</v>
          </cell>
        </row>
        <row r="119">
          <cell r="C119" t="str">
            <v>185：プラスチック成形材料製造業（廃プラスチックを含む）</v>
          </cell>
        </row>
        <row r="120">
          <cell r="C120" t="str">
            <v>189：その他のプラスチック製品製造業</v>
          </cell>
        </row>
        <row r="121">
          <cell r="C121" t="str">
            <v>190：管理，補助的経済活動を行う事業所（19ゴム製品製造業）</v>
          </cell>
        </row>
        <row r="122">
          <cell r="C122" t="str">
            <v>191：タイヤ・チューブ製造業</v>
          </cell>
        </row>
        <row r="123">
          <cell r="C123" t="str">
            <v>192：ゴム製・プラスチック製履物・同附属品製造業</v>
          </cell>
        </row>
        <row r="124">
          <cell r="C124" t="str">
            <v>193：ゴムベルト・ゴムホース・工業用ゴム製品製造業</v>
          </cell>
        </row>
        <row r="125">
          <cell r="C125" t="str">
            <v>199：その他のゴム製品製造業</v>
          </cell>
        </row>
        <row r="126">
          <cell r="C126" t="str">
            <v>200：管理，補助的経済活動を行う事業所（20なめし革・同製品・毛皮製造業）</v>
          </cell>
        </row>
        <row r="127">
          <cell r="C127" t="str">
            <v>201：なめし革製造業</v>
          </cell>
        </row>
        <row r="128">
          <cell r="C128" t="str">
            <v>202：工業用革製品製造業（手袋を除く）</v>
          </cell>
        </row>
        <row r="129">
          <cell r="C129" t="str">
            <v>203：革製履物用材料・同附属品製造業</v>
          </cell>
        </row>
        <row r="130">
          <cell r="C130" t="str">
            <v>204：革製履物製造業</v>
          </cell>
        </row>
        <row r="131">
          <cell r="C131" t="str">
            <v>205：革製手袋製造業</v>
          </cell>
        </row>
        <row r="132">
          <cell r="C132" t="str">
            <v>206：かばん製造業</v>
          </cell>
        </row>
        <row r="133">
          <cell r="C133" t="str">
            <v>207：袋物製造業</v>
          </cell>
        </row>
        <row r="134">
          <cell r="C134" t="str">
            <v>208：毛皮製造業</v>
          </cell>
        </row>
        <row r="135">
          <cell r="C135" t="str">
            <v>209：その他のなめし革製品製造業</v>
          </cell>
        </row>
        <row r="136">
          <cell r="C136" t="str">
            <v>210：管理，補助的経済活動を行う事業所（21窯業・土石製品製造業）</v>
          </cell>
        </row>
        <row r="137">
          <cell r="C137" t="str">
            <v>211：ガラス・同製品製造業</v>
          </cell>
        </row>
        <row r="138">
          <cell r="C138" t="str">
            <v>212：セメント・同製品製造業</v>
          </cell>
        </row>
        <row r="139">
          <cell r="C139" t="str">
            <v>213：建設用粘土製品製造業（陶磁器製を除く）</v>
          </cell>
        </row>
        <row r="140">
          <cell r="C140" t="str">
            <v>214：陶磁器・同関連製品製造業</v>
          </cell>
        </row>
        <row r="141">
          <cell r="C141" t="str">
            <v>215：耐火物製造業</v>
          </cell>
        </row>
        <row r="142">
          <cell r="C142" t="str">
            <v>216：炭素・黒鉛製品製造業</v>
          </cell>
        </row>
        <row r="143">
          <cell r="C143" t="str">
            <v>217：研磨材・同製品製造業</v>
          </cell>
        </row>
        <row r="144">
          <cell r="C144" t="str">
            <v>218：骨材・石工品等製造業</v>
          </cell>
        </row>
        <row r="145">
          <cell r="C145" t="str">
            <v>219：その他の窯業・土石製品製造業</v>
          </cell>
        </row>
        <row r="146">
          <cell r="C146" t="str">
            <v>220：管理，補助的経済活動を行う事業所（22鉄鋼業）</v>
          </cell>
        </row>
        <row r="147">
          <cell r="C147" t="str">
            <v>221：製鉄業</v>
          </cell>
        </row>
        <row r="148">
          <cell r="C148" t="str">
            <v>222：製鋼・製鋼圧延業</v>
          </cell>
        </row>
        <row r="149">
          <cell r="C149" t="str">
            <v>223：製鋼を行わない鋼材製造業（表面処理鋼材を除く）</v>
          </cell>
        </row>
        <row r="150">
          <cell r="C150" t="str">
            <v>224：表面処理鋼材製造業</v>
          </cell>
        </row>
        <row r="151">
          <cell r="C151" t="str">
            <v>225：鉄素形材製造業</v>
          </cell>
        </row>
        <row r="152">
          <cell r="C152" t="str">
            <v>229：その他の鉄鋼業</v>
          </cell>
        </row>
        <row r="153">
          <cell r="C153" t="str">
            <v>230：管理，補助的経済活動を行う事業所（23非鉄金属製造業）</v>
          </cell>
        </row>
        <row r="154">
          <cell r="C154" t="str">
            <v>231：非鉄金属第１次製錬・精製業</v>
          </cell>
        </row>
        <row r="155">
          <cell r="C155" t="str">
            <v>232：非鉄金属第２次製錬・精製業（非鉄金属合金製造業を含む）</v>
          </cell>
        </row>
        <row r="156">
          <cell r="C156" t="str">
            <v>233：非鉄金属・同合金圧延業（抽伸，押出しを含む）</v>
          </cell>
        </row>
        <row r="157">
          <cell r="C157" t="str">
            <v>234：電線・ケーブル製造業</v>
          </cell>
        </row>
        <row r="158">
          <cell r="C158" t="str">
            <v>235：非鉄金属素形材製造業</v>
          </cell>
        </row>
        <row r="159">
          <cell r="C159" t="str">
            <v>239：その他の非鉄金属製造業</v>
          </cell>
        </row>
        <row r="160">
          <cell r="C160" t="str">
            <v>240：管理，補助的経済活動を行う事業所（24金属製品製造業）</v>
          </cell>
        </row>
        <row r="161">
          <cell r="C161" t="str">
            <v>241：ブリキ缶・その他のめっき板等製品製造業</v>
          </cell>
        </row>
        <row r="162">
          <cell r="C162" t="str">
            <v>242：洋食器・刃物・手道具・金物類製造業</v>
          </cell>
        </row>
        <row r="163">
          <cell r="C163" t="str">
            <v>243：暖房・調理等装置，配管工事用附属品製造業</v>
          </cell>
        </row>
        <row r="164">
          <cell r="C164" t="str">
            <v>244：建設用・建築用金属製品製造業（製缶板金業を含む）</v>
          </cell>
        </row>
        <row r="165">
          <cell r="C165" t="str">
            <v>245：金属素形材製品製造業</v>
          </cell>
        </row>
        <row r="166">
          <cell r="C166" t="str">
            <v>246：金属被覆・彫刻業，熱処理業（ほうろう鉄器を除く）</v>
          </cell>
        </row>
        <row r="167">
          <cell r="C167" t="str">
            <v>247：金属線製品製造業（ねじ類を除く）</v>
          </cell>
        </row>
        <row r="168">
          <cell r="C168" t="str">
            <v>248：ボルト・ナット・リベット・小ねじ・木ねじ等製造業</v>
          </cell>
        </row>
        <row r="169">
          <cell r="C169" t="str">
            <v>249：その他の金属製品製造業</v>
          </cell>
        </row>
        <row r="170">
          <cell r="C170" t="str">
            <v>250：管理，補助的経済活動を行う事業所（25はん用機械器具製造業）</v>
          </cell>
        </row>
        <row r="171">
          <cell r="C171" t="str">
            <v>251：ボイラ・原動機製造業</v>
          </cell>
        </row>
        <row r="172">
          <cell r="C172" t="str">
            <v>252：ポンプ・圧縮機器製造業</v>
          </cell>
        </row>
        <row r="173">
          <cell r="C173" t="str">
            <v>253：一般産業用機械・装置製造業</v>
          </cell>
        </row>
        <row r="174">
          <cell r="C174" t="str">
            <v>259：その他のはん用機械・同部分品製造業</v>
          </cell>
        </row>
        <row r="175">
          <cell r="C175" t="str">
            <v>260：管理，補助的経済活動を行う事業所（26生産用機械器具製造業）</v>
          </cell>
        </row>
        <row r="176">
          <cell r="C176" t="str">
            <v>261：農業用機械製造業（農業用器具を除く）</v>
          </cell>
        </row>
        <row r="177">
          <cell r="C177" t="str">
            <v>262：建設機械・鉱山機械製造業</v>
          </cell>
        </row>
        <row r="178">
          <cell r="C178" t="str">
            <v>263：繊維機械製造業</v>
          </cell>
        </row>
        <row r="179">
          <cell r="C179" t="str">
            <v>264：生活関連産業用機械製造業</v>
          </cell>
        </row>
        <row r="180">
          <cell r="C180" t="str">
            <v>265：基礎素材産業用機械製造業</v>
          </cell>
        </row>
        <row r="181">
          <cell r="C181" t="str">
            <v>266：金属加工機械製造業</v>
          </cell>
        </row>
        <row r="182">
          <cell r="C182" t="str">
            <v>267：半導体・フラットパネルディスプレイ製造装置製造業</v>
          </cell>
        </row>
        <row r="183">
          <cell r="C183" t="str">
            <v>269：その他の生産用機械・同部分品製造業</v>
          </cell>
        </row>
        <row r="184">
          <cell r="C184" t="str">
            <v>270：管理，補助的経済活動を行う事業所（27業務用機械器具製造業）</v>
          </cell>
        </row>
        <row r="185">
          <cell r="C185" t="str">
            <v>271：事務用機械器具製造業</v>
          </cell>
        </row>
        <row r="186">
          <cell r="C186" t="str">
            <v>272：サービス用・娯楽用機械器具製造業</v>
          </cell>
        </row>
        <row r="187">
          <cell r="C187" t="str">
            <v>273：計量器・測定器・分析機器・試験機・測量機械器具・理化学機械器具製造業</v>
          </cell>
        </row>
        <row r="188">
          <cell r="C188" t="str">
            <v>274：医療用機械器具・医療用品製造業</v>
          </cell>
        </row>
        <row r="189">
          <cell r="C189" t="str">
            <v>275：光学機械器具・レンズ製造業</v>
          </cell>
        </row>
        <row r="190">
          <cell r="C190" t="str">
            <v>276：武器製造業</v>
          </cell>
        </row>
        <row r="191">
          <cell r="C191" t="str">
            <v>280：管理，補助的経済活動を行う事業所（28電子部品・デバイス・電子回路製造業）</v>
          </cell>
        </row>
        <row r="192">
          <cell r="C192" t="str">
            <v>281：電子デバイス製造業</v>
          </cell>
        </row>
        <row r="193">
          <cell r="C193" t="str">
            <v>282：電子部品製造業</v>
          </cell>
        </row>
        <row r="194">
          <cell r="C194" t="str">
            <v>283：記録メディア製造業</v>
          </cell>
        </row>
        <row r="195">
          <cell r="C195" t="str">
            <v>284：電子回路製造業</v>
          </cell>
        </row>
        <row r="196">
          <cell r="C196" t="str">
            <v>285：ユニット部品製造業</v>
          </cell>
        </row>
        <row r="197">
          <cell r="C197" t="str">
            <v>289：その他の電子部品・デバイス・電子回路製造業</v>
          </cell>
        </row>
        <row r="198">
          <cell r="C198" t="str">
            <v>290：管理，補助的経済活動を行う事業所（29電気機械器具製造業）</v>
          </cell>
        </row>
        <row r="199">
          <cell r="C199" t="str">
            <v>291：発電用・送電用・配電用電気機械器具製造業</v>
          </cell>
        </row>
        <row r="200">
          <cell r="C200" t="str">
            <v>292：産業用電気機械器具製造業</v>
          </cell>
        </row>
        <row r="201">
          <cell r="C201" t="str">
            <v>293：民生用電気機械器具製造業</v>
          </cell>
        </row>
        <row r="202">
          <cell r="C202" t="str">
            <v>294：電球・電気照明器具製造業</v>
          </cell>
        </row>
        <row r="203">
          <cell r="C203" t="str">
            <v>295：電池製造業</v>
          </cell>
        </row>
        <row r="204">
          <cell r="C204" t="str">
            <v>296：電子応用装置製造業</v>
          </cell>
        </row>
        <row r="205">
          <cell r="C205" t="str">
            <v>297：電気計測器製造業</v>
          </cell>
        </row>
        <row r="206">
          <cell r="C206" t="str">
            <v>299：その他の電気機械器具製造業</v>
          </cell>
        </row>
        <row r="207">
          <cell r="C207" t="str">
            <v>300：管理，補助的経済活動を行う事業所（30情報通信機械器具製造業）</v>
          </cell>
        </row>
        <row r="208">
          <cell r="C208" t="str">
            <v>301：通信機械器具・同関連機械器具製造業</v>
          </cell>
        </row>
        <row r="209">
          <cell r="C209" t="str">
            <v>302：映像・音響機械器具製造業</v>
          </cell>
        </row>
        <row r="210">
          <cell r="C210" t="str">
            <v>303：電子計算機・同附属装置製造業</v>
          </cell>
        </row>
        <row r="211">
          <cell r="C211" t="str">
            <v>310：管理，補助的経済活動を行う事業所（31輸送用機械器具製造業）</v>
          </cell>
        </row>
        <row r="212">
          <cell r="C212" t="str">
            <v>311：自動車・同附属品製造業</v>
          </cell>
        </row>
        <row r="213">
          <cell r="C213" t="str">
            <v>312：鉄道車両・同部分品製造業</v>
          </cell>
        </row>
        <row r="214">
          <cell r="C214" t="str">
            <v>313：船舶製造・修理業，舶用機関製造業</v>
          </cell>
        </row>
        <row r="215">
          <cell r="C215" t="str">
            <v>314：航空機・同附属品製造業</v>
          </cell>
        </row>
        <row r="216">
          <cell r="C216" t="str">
            <v>315：産業用運搬車両・同部分品・附属品製造業</v>
          </cell>
        </row>
        <row r="217">
          <cell r="C217" t="str">
            <v>319：その他の輸送用機械器具製造業</v>
          </cell>
        </row>
        <row r="218">
          <cell r="C218" t="str">
            <v>320：管理，補助的経済活動を行う事業所（32その他の製造業）</v>
          </cell>
        </row>
        <row r="219">
          <cell r="C219" t="str">
            <v>321：貴金属・宝石製品製造業</v>
          </cell>
        </row>
        <row r="220">
          <cell r="C220" t="str">
            <v>322：装身具・装飾品・ボタン・同関連品製造業（貴金属・宝石製を除く）</v>
          </cell>
        </row>
        <row r="221">
          <cell r="C221" t="str">
            <v>323：時計・同部分品製造業</v>
          </cell>
        </row>
        <row r="222">
          <cell r="C222" t="str">
            <v>324：楽器製造業</v>
          </cell>
        </row>
        <row r="223">
          <cell r="C223" t="str">
            <v>325：がん具・運動用具製造業</v>
          </cell>
        </row>
        <row r="224">
          <cell r="C224" t="str">
            <v>326：ペン・鉛筆・絵画用品・その他の事務用品製造業</v>
          </cell>
        </row>
        <row r="225">
          <cell r="C225" t="str">
            <v>327：漆器製造業</v>
          </cell>
        </row>
        <row r="226">
          <cell r="C226" t="str">
            <v>328：畳等生活雑貨製品製造業</v>
          </cell>
        </row>
        <row r="227">
          <cell r="C227" t="str">
            <v>329：他に分類されない製造業</v>
          </cell>
        </row>
        <row r="228">
          <cell r="C228" t="str">
            <v>330：管理，補助的経済活動を行う事業所（33電気業）</v>
          </cell>
        </row>
        <row r="229">
          <cell r="C229" t="str">
            <v>331：電気業</v>
          </cell>
        </row>
        <row r="230">
          <cell r="C230" t="str">
            <v>340：管理，補助的経済活動を行う事業所（34ガス業）</v>
          </cell>
        </row>
        <row r="231">
          <cell r="C231" t="str">
            <v>341：ガス業</v>
          </cell>
        </row>
        <row r="232">
          <cell r="C232" t="str">
            <v>350：管理，補助的経済活動を行う事業所（35熱供給業）</v>
          </cell>
        </row>
        <row r="233">
          <cell r="C233" t="str">
            <v>351：熱供給業</v>
          </cell>
        </row>
        <row r="234">
          <cell r="C234" t="str">
            <v>360：管理，補助的経済活動を行う事業所（36水道業）</v>
          </cell>
        </row>
        <row r="235">
          <cell r="C235" t="str">
            <v>361：上水道業</v>
          </cell>
        </row>
        <row r="236">
          <cell r="C236" t="str">
            <v>362：工業用水道業</v>
          </cell>
        </row>
        <row r="237">
          <cell r="C237" t="str">
            <v>363：下水道業</v>
          </cell>
        </row>
        <row r="238">
          <cell r="C238" t="str">
            <v>370：管理，補助的経済活動を行う事業所（37通信業）</v>
          </cell>
        </row>
        <row r="239">
          <cell r="C239" t="str">
            <v>371：固定電気通信業</v>
          </cell>
        </row>
        <row r="240">
          <cell r="C240" t="str">
            <v>372：移動電気通信業</v>
          </cell>
        </row>
        <row r="241">
          <cell r="C241" t="str">
            <v>373：電気通信に附帯するサービス業</v>
          </cell>
        </row>
        <row r="242">
          <cell r="C242" t="str">
            <v>380：管理，補助的経済活動を行う事業所（38放送業）</v>
          </cell>
        </row>
        <row r="243">
          <cell r="C243" t="str">
            <v>381：公共放送業（有線放送業を除く）</v>
          </cell>
        </row>
        <row r="244">
          <cell r="C244" t="str">
            <v>382：民間放送業（有線放送業を除く）</v>
          </cell>
        </row>
        <row r="245">
          <cell r="C245" t="str">
            <v>383：有線放送業</v>
          </cell>
        </row>
        <row r="246">
          <cell r="C246" t="str">
            <v>390：管理，補助的経済活動を行う事業所（39情報サービス業）</v>
          </cell>
        </row>
        <row r="247">
          <cell r="C247" t="str">
            <v>391：ソフトウェア業</v>
          </cell>
        </row>
        <row r="248">
          <cell r="C248" t="str">
            <v>392：情報処理・提供サービス業</v>
          </cell>
        </row>
        <row r="249">
          <cell r="C249" t="str">
            <v>400：管理，補助的経済活動を行う事業所（40インターネット附随サービス業）</v>
          </cell>
        </row>
        <row r="250">
          <cell r="C250" t="str">
            <v>401：インターネット附随サービス業</v>
          </cell>
        </row>
        <row r="251">
          <cell r="C251" t="str">
            <v>410：管理，補助的経済活動を行う事業所（41映像・音声・文字情報制作業）</v>
          </cell>
        </row>
        <row r="252">
          <cell r="C252" t="str">
            <v>411：映像情報制作・配給業</v>
          </cell>
        </row>
        <row r="253">
          <cell r="C253" t="str">
            <v>412：音声情報制作業</v>
          </cell>
        </row>
        <row r="254">
          <cell r="C254" t="str">
            <v>413：新聞業</v>
          </cell>
        </row>
        <row r="255">
          <cell r="C255" t="str">
            <v>414：出版業</v>
          </cell>
        </row>
        <row r="256">
          <cell r="C256" t="str">
            <v>415：広告制作業</v>
          </cell>
        </row>
        <row r="257">
          <cell r="C257" t="str">
            <v>416：映像・音声・文字情報制作に附帯するサービス業</v>
          </cell>
        </row>
        <row r="258">
          <cell r="C258" t="str">
            <v>420：管理，補助的経済活動を行う事業所（42鉄道業）</v>
          </cell>
        </row>
        <row r="259">
          <cell r="C259" t="str">
            <v>421：鉄道業</v>
          </cell>
        </row>
        <row r="260">
          <cell r="C260" t="str">
            <v>430：管理，補助的経済活動を行う事業所（43道路旅客運送業）</v>
          </cell>
        </row>
        <row r="261">
          <cell r="C261" t="str">
            <v>431：一般乗合旅客自動車運送業</v>
          </cell>
        </row>
        <row r="262">
          <cell r="C262" t="str">
            <v>432：一般乗用旅客自動車運送業</v>
          </cell>
        </row>
        <row r="263">
          <cell r="C263" t="str">
            <v>433：一般貸切旅客自動車運送業</v>
          </cell>
        </row>
        <row r="264">
          <cell r="C264" t="str">
            <v>439：その他の道路旅客運送業</v>
          </cell>
        </row>
        <row r="265">
          <cell r="C265" t="str">
            <v>440：管理，補助的経済活動を行う事業所（44道路貨物運送業）</v>
          </cell>
        </row>
        <row r="266">
          <cell r="C266" t="str">
            <v>441：一般貨物自動車運送業</v>
          </cell>
        </row>
        <row r="267">
          <cell r="C267" t="str">
            <v>442：特定貨物自動車運送業</v>
          </cell>
        </row>
        <row r="268">
          <cell r="C268" t="str">
            <v>443：貨物軽自動車運送業</v>
          </cell>
        </row>
        <row r="269">
          <cell r="C269" t="str">
            <v>444：集配利用運送業</v>
          </cell>
        </row>
        <row r="270">
          <cell r="C270" t="str">
            <v>449：その他の道路貨物運送業</v>
          </cell>
        </row>
        <row r="271">
          <cell r="C271" t="str">
            <v>450：管理，補助的経済活動を行う事業所（45水運業）</v>
          </cell>
        </row>
        <row r="272">
          <cell r="C272" t="str">
            <v>451：外航海運業</v>
          </cell>
        </row>
        <row r="273">
          <cell r="C273" t="str">
            <v>452：沿海海運業</v>
          </cell>
        </row>
        <row r="274">
          <cell r="C274" t="str">
            <v>453：内陸水運業</v>
          </cell>
        </row>
        <row r="275">
          <cell r="C275" t="str">
            <v>454：船舶貸渡業</v>
          </cell>
        </row>
        <row r="276">
          <cell r="C276" t="str">
            <v>460：管理，補助的経済活動を行う事業所（46航空運輸業）</v>
          </cell>
        </row>
        <row r="277">
          <cell r="C277" t="str">
            <v>461：航空運送業</v>
          </cell>
        </row>
        <row r="278">
          <cell r="C278" t="str">
            <v>462：航空機使用業（航空運送業を除く）</v>
          </cell>
        </row>
        <row r="279">
          <cell r="C279" t="str">
            <v>470：管理，補助的経済活動を行う事業所（47倉庫業）</v>
          </cell>
        </row>
        <row r="280">
          <cell r="C280" t="str">
            <v>471：倉庫業（冷蔵倉庫業を除く）</v>
          </cell>
        </row>
        <row r="281">
          <cell r="C281" t="str">
            <v>472：冷蔵倉庫業</v>
          </cell>
        </row>
        <row r="282">
          <cell r="C282" t="str">
            <v>480：管理，補助的経済活動を行う事業所（48運輸に附帯するサービス業）</v>
          </cell>
        </row>
        <row r="283">
          <cell r="C283" t="str">
            <v>481：港湾運送業</v>
          </cell>
        </row>
        <row r="284">
          <cell r="C284" t="str">
            <v>482：貨物運送取扱業（集配利用運送業を除く）</v>
          </cell>
        </row>
        <row r="285">
          <cell r="C285" t="str">
            <v>483：運送代理店</v>
          </cell>
        </row>
        <row r="286">
          <cell r="C286" t="str">
            <v>484：こん包業</v>
          </cell>
        </row>
        <row r="287">
          <cell r="C287" t="str">
            <v>485：運輸施設提供業</v>
          </cell>
        </row>
        <row r="288">
          <cell r="C288" t="str">
            <v>489：その他の運輸に附帯するサービス業</v>
          </cell>
        </row>
        <row r="289">
          <cell r="C289" t="str">
            <v>490：管理，補助的経済活動を行う事業所（49郵便業）</v>
          </cell>
        </row>
        <row r="290">
          <cell r="C290" t="str">
            <v>491：郵便業（信書便事業を含む）</v>
          </cell>
        </row>
        <row r="291">
          <cell r="C291" t="str">
            <v>500：管理，補助的経済活動を行う事業所（50各種商品卸売業）</v>
          </cell>
        </row>
        <row r="292">
          <cell r="C292" t="str">
            <v>501：各種商品卸売業</v>
          </cell>
        </row>
        <row r="293">
          <cell r="C293" t="str">
            <v>510：管理，補助的経済活動を行う事業所（51繊維・衣服等卸売業）</v>
          </cell>
        </row>
        <row r="294">
          <cell r="C294" t="str">
            <v>511：繊維品卸売業（衣服，身の回り品を除く）</v>
          </cell>
        </row>
        <row r="295">
          <cell r="C295" t="str">
            <v>512：衣服卸売業</v>
          </cell>
        </row>
        <row r="296">
          <cell r="C296" t="str">
            <v>513：身の回り品卸売業</v>
          </cell>
        </row>
        <row r="297">
          <cell r="C297" t="str">
            <v>520：管理，補助的経済活動を行う事業所（52飲食料品卸売業）</v>
          </cell>
        </row>
        <row r="298">
          <cell r="C298" t="str">
            <v>521：農畜産物・水産物卸売業</v>
          </cell>
        </row>
        <row r="299">
          <cell r="C299" t="str">
            <v>522：食料・飲料卸売業</v>
          </cell>
        </row>
        <row r="300">
          <cell r="C300" t="str">
            <v>530：管理，補助的経済活動を行う事業所（53建築材料，鉱物・金属材料等卸売業）</v>
          </cell>
        </row>
        <row r="301">
          <cell r="C301" t="str">
            <v>531：建築材料卸売業</v>
          </cell>
        </row>
        <row r="302">
          <cell r="C302" t="str">
            <v>532：化学製品卸売業</v>
          </cell>
        </row>
        <row r="303">
          <cell r="C303" t="str">
            <v>533：石油・鉱物卸売業</v>
          </cell>
        </row>
        <row r="304">
          <cell r="C304" t="str">
            <v>534：鉄鋼製品卸売業</v>
          </cell>
        </row>
        <row r="305">
          <cell r="C305" t="str">
            <v>535：非鉄金属卸売業</v>
          </cell>
        </row>
        <row r="306">
          <cell r="C306" t="str">
            <v>536：再生資源卸売業</v>
          </cell>
        </row>
        <row r="307">
          <cell r="C307" t="str">
            <v>540：管理，補助的経済活動を行う事業所（54機械器具卸売業）</v>
          </cell>
        </row>
        <row r="308">
          <cell r="C308" t="str">
            <v>541：産業機械器具卸売業</v>
          </cell>
        </row>
        <row r="309">
          <cell r="C309" t="str">
            <v>542：自動車卸売業</v>
          </cell>
        </row>
        <row r="310">
          <cell r="C310" t="str">
            <v>543：電気機械器具卸売業</v>
          </cell>
        </row>
        <row r="311">
          <cell r="C311" t="str">
            <v>549：その他の機械器具卸売業</v>
          </cell>
        </row>
        <row r="312">
          <cell r="C312" t="str">
            <v>550：管理，補助的経済活動を行う事業所（55その他の卸売業）</v>
          </cell>
        </row>
        <row r="313">
          <cell r="C313" t="str">
            <v>551：家具・建具・じゅう器等卸売業</v>
          </cell>
        </row>
        <row r="314">
          <cell r="C314" t="str">
            <v>552：医薬品・化粧品等卸売業</v>
          </cell>
        </row>
        <row r="315">
          <cell r="C315" t="str">
            <v>553：紙・紙製品卸売業</v>
          </cell>
        </row>
        <row r="316">
          <cell r="C316" t="str">
            <v>559：他に分類されない卸売業</v>
          </cell>
        </row>
        <row r="317">
          <cell r="C317" t="str">
            <v>560：管理，補助的経済活動を行う事業所（56各種商品小売業）</v>
          </cell>
        </row>
        <row r="318">
          <cell r="C318" t="str">
            <v>561：百貨店，総合スーパー</v>
          </cell>
        </row>
        <row r="319">
          <cell r="C319" t="str">
            <v>569：その他の各種商品小売業（従業者が常時50人未満のもの）</v>
          </cell>
        </row>
        <row r="320">
          <cell r="C320" t="str">
            <v>570：管理，補助的経済活動を行う事業所（57織物・衣服・身の回り品小売業）</v>
          </cell>
        </row>
        <row r="321">
          <cell r="C321" t="str">
            <v>571：呉服・服地・寝具小売業</v>
          </cell>
        </row>
        <row r="322">
          <cell r="C322" t="str">
            <v>572：男子服小売業</v>
          </cell>
        </row>
        <row r="323">
          <cell r="C323" t="str">
            <v>573：婦人・子供服小売業</v>
          </cell>
        </row>
        <row r="324">
          <cell r="C324" t="str">
            <v>574：靴・履物小売業</v>
          </cell>
        </row>
        <row r="325">
          <cell r="C325" t="str">
            <v>579：その他の織物・衣服・身の回り品小売業</v>
          </cell>
        </row>
        <row r="326">
          <cell r="C326" t="str">
            <v>580：管理，補助的経済活動を行う事業所（58飲食料品小売業）</v>
          </cell>
        </row>
        <row r="327">
          <cell r="C327" t="str">
            <v>581：各種食料品小売業</v>
          </cell>
        </row>
        <row r="328">
          <cell r="C328" t="str">
            <v>582：野菜・果実小売業</v>
          </cell>
        </row>
        <row r="329">
          <cell r="C329" t="str">
            <v>583：食肉小売業</v>
          </cell>
        </row>
        <row r="330">
          <cell r="C330" t="str">
            <v>584：鮮魚小売業</v>
          </cell>
        </row>
        <row r="331">
          <cell r="C331" t="str">
            <v>585：酒小売業</v>
          </cell>
        </row>
        <row r="332">
          <cell r="C332" t="str">
            <v>586：菓子・パン小売業</v>
          </cell>
        </row>
        <row r="333">
          <cell r="C333" t="str">
            <v>589：その他の飲食料品小売業</v>
          </cell>
        </row>
        <row r="334">
          <cell r="C334" t="str">
            <v>590：管理，補助的経済活動を行う事業所（59機械器具小売業）</v>
          </cell>
        </row>
        <row r="335">
          <cell r="C335" t="str">
            <v>591：自動車小売業</v>
          </cell>
        </row>
        <row r="336">
          <cell r="C336" t="str">
            <v>592：自転車小売業</v>
          </cell>
        </row>
        <row r="337">
          <cell r="C337" t="str">
            <v>593：機械器具小売業（自動車，自転車を除く）</v>
          </cell>
        </row>
        <row r="338">
          <cell r="C338" t="str">
            <v>600：管理，補助的経済活動を行う事業所（60その他の小売業）</v>
          </cell>
        </row>
        <row r="339">
          <cell r="C339" t="str">
            <v>601：家具・建具・畳小売業</v>
          </cell>
        </row>
        <row r="340">
          <cell r="C340" t="str">
            <v>602：じゅう器小売業</v>
          </cell>
        </row>
        <row r="341">
          <cell r="C341" t="str">
            <v>603：医薬品・化粧品小売業</v>
          </cell>
        </row>
        <row r="342">
          <cell r="C342" t="str">
            <v>604：農耕用品小売業</v>
          </cell>
        </row>
        <row r="343">
          <cell r="C343" t="str">
            <v>605：燃料小売業</v>
          </cell>
        </row>
        <row r="344">
          <cell r="C344" t="str">
            <v>606：書籍・文房具小売業</v>
          </cell>
        </row>
        <row r="345">
          <cell r="C345" t="str">
            <v>607：スポーツ用品・がん具・娯楽用品・楽器小売業</v>
          </cell>
        </row>
        <row r="346">
          <cell r="C346" t="str">
            <v>608：写真機・時計・眼鏡小売業</v>
          </cell>
        </row>
        <row r="347">
          <cell r="C347" t="str">
            <v>609：他に分類されない小売業</v>
          </cell>
        </row>
        <row r="348">
          <cell r="C348" t="str">
            <v>610：管理，補助的経済活動を行う事業所（61無店舗小売業）</v>
          </cell>
        </row>
        <row r="349">
          <cell r="C349" t="str">
            <v>611：通信販売・訪問販売小売業</v>
          </cell>
        </row>
        <row r="350">
          <cell r="C350" t="str">
            <v>612：自動販売機による小売業</v>
          </cell>
        </row>
        <row r="351">
          <cell r="C351" t="str">
            <v>619：その他の無店舗小売業</v>
          </cell>
        </row>
        <row r="352">
          <cell r="C352" t="str">
            <v>620：管理，補助的経済活動を行う事業所（62銀行業）</v>
          </cell>
        </row>
        <row r="353">
          <cell r="C353" t="str">
            <v>621：中央銀行</v>
          </cell>
        </row>
        <row r="354">
          <cell r="C354" t="str">
            <v>622：銀行（中央銀行を除く）</v>
          </cell>
        </row>
        <row r="355">
          <cell r="C355" t="str">
            <v>630：管理，補助的経済活動を行う事業所（63協同組織金融業）</v>
          </cell>
        </row>
        <row r="356">
          <cell r="C356" t="str">
            <v>631：中小企業等金融業</v>
          </cell>
        </row>
        <row r="357">
          <cell r="C357" t="str">
            <v>632：農林水産金融業</v>
          </cell>
        </row>
        <row r="358">
          <cell r="C358" t="str">
            <v>640：管理，補助的経済活動を行う事業所（64貸金業，クレジットカード業等非預金信用機関）</v>
          </cell>
        </row>
        <row r="359">
          <cell r="C359" t="str">
            <v>641：貸金業</v>
          </cell>
        </row>
        <row r="360">
          <cell r="C360" t="str">
            <v>642：質屋</v>
          </cell>
        </row>
        <row r="361">
          <cell r="C361" t="str">
            <v>643：クレジットカード業，割賦金融業</v>
          </cell>
        </row>
        <row r="362">
          <cell r="C362" t="str">
            <v>649：その他の非預金信用機関</v>
          </cell>
        </row>
        <row r="363">
          <cell r="C363" t="str">
            <v>650：管理，補助的経済活動を行う事業所（65金融商品取引業，商品先物取引業）</v>
          </cell>
        </row>
        <row r="364">
          <cell r="C364" t="str">
            <v>651：金融商品取引業</v>
          </cell>
        </row>
        <row r="365">
          <cell r="C365" t="str">
            <v>652：商品先物取引業，商品投資顧問業</v>
          </cell>
        </row>
        <row r="366">
          <cell r="C366" t="str">
            <v>660：管理，補助的経済活動を行う事業所（66補助的金融業等）</v>
          </cell>
        </row>
        <row r="367">
          <cell r="C367" t="str">
            <v>661：補助的金融業，金融附帯業</v>
          </cell>
        </row>
        <row r="368">
          <cell r="C368" t="str">
            <v>662：信託業</v>
          </cell>
        </row>
        <row r="369">
          <cell r="C369" t="str">
            <v>663：金融代理業</v>
          </cell>
        </row>
        <row r="370">
          <cell r="C370" t="str">
            <v>670：管理，補助的経済活動を行う事業所（67保険業）</v>
          </cell>
        </row>
        <row r="371">
          <cell r="C371" t="str">
            <v>671：生命保険業</v>
          </cell>
        </row>
        <row r="372">
          <cell r="C372" t="str">
            <v>672：損害保険業</v>
          </cell>
        </row>
        <row r="373">
          <cell r="C373" t="str">
            <v>673：共済事業，少額短期保険業</v>
          </cell>
        </row>
        <row r="374">
          <cell r="C374" t="str">
            <v>674：保険媒介代理業</v>
          </cell>
        </row>
        <row r="375">
          <cell r="C375" t="str">
            <v>675：保険サービス業</v>
          </cell>
        </row>
        <row r="376">
          <cell r="C376" t="str">
            <v>680：管理，補助的経済活動を行う事業所（68不動産取引業）</v>
          </cell>
        </row>
        <row r="377">
          <cell r="C377" t="str">
            <v>681：建物売買業，土地売買業</v>
          </cell>
        </row>
        <row r="378">
          <cell r="C378" t="str">
            <v>682：不動産代理業・仲介業</v>
          </cell>
        </row>
        <row r="379">
          <cell r="C379" t="str">
            <v>690：管理，補助的経済活動を行う事業所（69不動産賃貸業・管理業）</v>
          </cell>
        </row>
        <row r="380">
          <cell r="C380" t="str">
            <v>691：不動産賃貸業（貸家業，貸間業を除く）</v>
          </cell>
        </row>
        <row r="381">
          <cell r="C381" t="str">
            <v>692：貸家業，貸間業</v>
          </cell>
        </row>
        <row r="382">
          <cell r="C382" t="str">
            <v>693：駐車場業</v>
          </cell>
        </row>
        <row r="383">
          <cell r="C383" t="str">
            <v>694：不動産管理業</v>
          </cell>
        </row>
        <row r="384">
          <cell r="C384" t="str">
            <v>700：管理，補助的経済活動を行う事業所（70物品賃貸業）</v>
          </cell>
        </row>
        <row r="385">
          <cell r="C385" t="str">
            <v>701：各種物品賃貸業</v>
          </cell>
        </row>
        <row r="386">
          <cell r="C386" t="str">
            <v>702：産業用機械器具賃貸業</v>
          </cell>
        </row>
        <row r="387">
          <cell r="C387" t="str">
            <v>703：事務用機械器具賃貸業</v>
          </cell>
        </row>
        <row r="388">
          <cell r="C388" t="str">
            <v>704：自動車賃貸業</v>
          </cell>
        </row>
        <row r="389">
          <cell r="C389" t="str">
            <v>705：スポーツ・娯楽用品賃貸業</v>
          </cell>
        </row>
        <row r="390">
          <cell r="C390" t="str">
            <v>709：その他の物品賃貸業</v>
          </cell>
        </row>
        <row r="391">
          <cell r="C391" t="str">
            <v>710：管理，補助的経済活動を行う事業所（71学術・開発研究機関）</v>
          </cell>
        </row>
        <row r="392">
          <cell r="C392" t="str">
            <v>711：自然科学研究所</v>
          </cell>
        </row>
        <row r="393">
          <cell r="C393" t="str">
            <v>712：人文・社会科学研究所</v>
          </cell>
        </row>
        <row r="394">
          <cell r="C394" t="str">
            <v>720：管理，補助的経済活動を行う事業所（72専門サービス業）</v>
          </cell>
        </row>
        <row r="395">
          <cell r="C395" t="str">
            <v>721：法律事務所，特許事務所</v>
          </cell>
        </row>
        <row r="396">
          <cell r="C396" t="str">
            <v>722：公証人役場，司法書士事務所，土地家屋調査士事務所</v>
          </cell>
        </row>
        <row r="397">
          <cell r="C397" t="str">
            <v>723：行政書士事務所</v>
          </cell>
        </row>
        <row r="398">
          <cell r="C398" t="str">
            <v>724：公認会計士事務所，税理士事務所</v>
          </cell>
        </row>
        <row r="399">
          <cell r="C399" t="str">
            <v>725：社会保険労務士事務所</v>
          </cell>
        </row>
        <row r="400">
          <cell r="C400" t="str">
            <v>726：デザイン業</v>
          </cell>
        </row>
        <row r="401">
          <cell r="C401" t="str">
            <v>727：著述・芸術家業</v>
          </cell>
        </row>
        <row r="402">
          <cell r="C402" t="str">
            <v>728：経営コンサルタント業，純粋持株会社</v>
          </cell>
        </row>
        <row r="403">
          <cell r="C403" t="str">
            <v>729：その他の専門サービス業</v>
          </cell>
        </row>
        <row r="404">
          <cell r="C404" t="str">
            <v>730：管理，補助的経済活動を行う事業所（73広告業）</v>
          </cell>
        </row>
        <row r="405">
          <cell r="C405" t="str">
            <v>731：広告業</v>
          </cell>
        </row>
        <row r="406">
          <cell r="C406" t="str">
            <v>740：管理，補助的経済活動を行う事業所（74技術サービス業）</v>
          </cell>
        </row>
        <row r="407">
          <cell r="C407" t="str">
            <v>741：獣医業</v>
          </cell>
        </row>
        <row r="408">
          <cell r="C408" t="str">
            <v>742：土木建築サービス業</v>
          </cell>
        </row>
        <row r="409">
          <cell r="C409" t="str">
            <v>743：機械設計業</v>
          </cell>
        </row>
        <row r="410">
          <cell r="C410" t="str">
            <v>744：商品・非破壊検査業</v>
          </cell>
        </row>
        <row r="411">
          <cell r="C411" t="str">
            <v>745：計量証明業</v>
          </cell>
        </row>
        <row r="412">
          <cell r="C412" t="str">
            <v>746：写真業</v>
          </cell>
        </row>
        <row r="413">
          <cell r="C413" t="str">
            <v>749：その他の技術サービス業</v>
          </cell>
        </row>
        <row r="414">
          <cell r="C414" t="str">
            <v>750：管理，補助的経済活動を行う事業所（75宿泊業）</v>
          </cell>
        </row>
        <row r="415">
          <cell r="C415" t="str">
            <v>751：旅館，ホテル</v>
          </cell>
        </row>
        <row r="416">
          <cell r="C416" t="str">
            <v>752：簡易宿所</v>
          </cell>
        </row>
        <row r="417">
          <cell r="C417" t="str">
            <v>753：下宿業</v>
          </cell>
        </row>
        <row r="418">
          <cell r="C418" t="str">
            <v>759：その他の宿泊業</v>
          </cell>
        </row>
        <row r="419">
          <cell r="C419" t="str">
            <v>760：管理，補助的経済活動を行う事業所（76飲食店）</v>
          </cell>
        </row>
        <row r="420">
          <cell r="C420" t="str">
            <v>761：食堂，レストラン（専門料理店を除く）</v>
          </cell>
        </row>
        <row r="421">
          <cell r="C421" t="str">
            <v>762：専門料理店</v>
          </cell>
        </row>
        <row r="422">
          <cell r="C422" t="str">
            <v>763：そば・うどん店</v>
          </cell>
        </row>
        <row r="423">
          <cell r="C423" t="str">
            <v>764：すし店</v>
          </cell>
        </row>
        <row r="424">
          <cell r="C424" t="str">
            <v>765：酒場，ビヤホール</v>
          </cell>
        </row>
        <row r="425">
          <cell r="C425" t="str">
            <v>766：バー，キャバレー，ナイトクラブ</v>
          </cell>
        </row>
        <row r="426">
          <cell r="C426" t="str">
            <v>767：喫茶店</v>
          </cell>
        </row>
        <row r="427">
          <cell r="C427" t="str">
            <v>769：その他の飲食店</v>
          </cell>
        </row>
        <row r="428">
          <cell r="C428" t="str">
            <v>770：管理，補助的経済活動を行う事業所（77持ち帰り・配達飲食サービス業）</v>
          </cell>
        </row>
        <row r="429">
          <cell r="C429" t="str">
            <v>771：持ち帰り飲食サービス業</v>
          </cell>
        </row>
        <row r="430">
          <cell r="C430" t="str">
            <v>772：配達飲食サービス業</v>
          </cell>
        </row>
        <row r="431">
          <cell r="C431" t="str">
            <v>780：管理，補助的経済活動を行う事業所（78洗濯・理容・美容・浴場業）</v>
          </cell>
        </row>
        <row r="432">
          <cell r="C432" t="str">
            <v>781：洗濯業</v>
          </cell>
        </row>
        <row r="433">
          <cell r="C433" t="str">
            <v>782：理容業</v>
          </cell>
        </row>
        <row r="434">
          <cell r="C434" t="str">
            <v>783：美容業</v>
          </cell>
        </row>
        <row r="435">
          <cell r="C435" t="str">
            <v>784：一般公衆浴場業</v>
          </cell>
        </row>
        <row r="436">
          <cell r="C436" t="str">
            <v>785：その他の公衆浴場業</v>
          </cell>
        </row>
        <row r="437">
          <cell r="C437" t="str">
            <v>789：その他の洗濯・理容・美容・浴場業</v>
          </cell>
        </row>
        <row r="438">
          <cell r="C438" t="str">
            <v>790：管理，補助的経済活動を行う事業所（79その他の生活関連サービス業）</v>
          </cell>
        </row>
        <row r="439">
          <cell r="C439" t="str">
            <v>791：旅行業</v>
          </cell>
        </row>
        <row r="440">
          <cell r="C440" t="str">
            <v>792：家事サービス業</v>
          </cell>
        </row>
        <row r="441">
          <cell r="C441" t="str">
            <v>793：衣服裁縫修理業</v>
          </cell>
        </row>
        <row r="442">
          <cell r="C442" t="str">
            <v>794：物品預り業</v>
          </cell>
        </row>
        <row r="443">
          <cell r="C443" t="str">
            <v>795：火葬・墓地管理業</v>
          </cell>
        </row>
        <row r="444">
          <cell r="C444" t="str">
            <v>796：冠婚葬祭業</v>
          </cell>
        </row>
        <row r="445">
          <cell r="C445" t="str">
            <v>799：他に分類されない生活関連サービス業</v>
          </cell>
        </row>
        <row r="446">
          <cell r="C446" t="str">
            <v>800：管理，補助的経済活動を行う事業所（80娯楽業）</v>
          </cell>
        </row>
        <row r="447">
          <cell r="C447" t="str">
            <v>801：映画館</v>
          </cell>
        </row>
        <row r="448">
          <cell r="C448" t="str">
            <v>802：興行場（別掲を除く），興行団</v>
          </cell>
        </row>
        <row r="449">
          <cell r="C449" t="str">
            <v>803：競輪・競馬等の競走場，競技団</v>
          </cell>
        </row>
        <row r="450">
          <cell r="C450" t="str">
            <v>804：スポーツ施設提供業</v>
          </cell>
        </row>
        <row r="451">
          <cell r="C451" t="str">
            <v>805：公園，遊園地</v>
          </cell>
        </row>
        <row r="452">
          <cell r="C452" t="str">
            <v>806：遊戯場</v>
          </cell>
        </row>
        <row r="453">
          <cell r="C453" t="str">
            <v>809：その他の娯楽業</v>
          </cell>
        </row>
        <row r="454">
          <cell r="C454" t="str">
            <v>810：管理，補助的経済活動を行う事業所（81学校教育）</v>
          </cell>
        </row>
        <row r="455">
          <cell r="C455" t="str">
            <v>811：幼稚園</v>
          </cell>
        </row>
        <row r="456">
          <cell r="C456" t="str">
            <v>812：小学校</v>
          </cell>
        </row>
        <row r="457">
          <cell r="C457" t="str">
            <v>813：中学校</v>
          </cell>
        </row>
        <row r="458">
          <cell r="C458" t="str">
            <v>814：高等学校，中等教育学校</v>
          </cell>
        </row>
        <row r="459">
          <cell r="C459" t="str">
            <v>815：特別支援学校</v>
          </cell>
        </row>
        <row r="460">
          <cell r="C460" t="str">
            <v>816：高等教育機関</v>
          </cell>
        </row>
        <row r="461">
          <cell r="C461" t="str">
            <v>817：専修学校，各種学校</v>
          </cell>
        </row>
        <row r="462">
          <cell r="C462" t="str">
            <v>818：学校教育支援機関</v>
          </cell>
        </row>
        <row r="463">
          <cell r="C463" t="str">
            <v>819：幼保連携型認定こども園</v>
          </cell>
        </row>
        <row r="464">
          <cell r="C464" t="str">
            <v>820：管理，補助的経済活動を行う事業所（82その他の教育，学習支援業）</v>
          </cell>
        </row>
        <row r="465">
          <cell r="C465" t="str">
            <v>821：社会教育</v>
          </cell>
        </row>
        <row r="466">
          <cell r="C466" t="str">
            <v>822：職業・教育支援施設</v>
          </cell>
        </row>
        <row r="467">
          <cell r="C467" t="str">
            <v>823：学習塾</v>
          </cell>
        </row>
        <row r="468">
          <cell r="C468" t="str">
            <v>824：教養・技能教授業</v>
          </cell>
        </row>
        <row r="469">
          <cell r="C469" t="str">
            <v>829：他に分類されない教育，学習支援業</v>
          </cell>
        </row>
        <row r="470">
          <cell r="C470" t="str">
            <v>830：管理，補助的経済活動を行う事業所（83医療業）</v>
          </cell>
        </row>
        <row r="471">
          <cell r="C471" t="str">
            <v>831：病院</v>
          </cell>
        </row>
        <row r="472">
          <cell r="C472" t="str">
            <v>832：一般診療所</v>
          </cell>
        </row>
        <row r="473">
          <cell r="C473" t="str">
            <v>833：歯科診療所</v>
          </cell>
        </row>
        <row r="474">
          <cell r="C474" t="str">
            <v>834：助産・看護業</v>
          </cell>
        </row>
        <row r="475">
          <cell r="C475" t="str">
            <v>835：療術業</v>
          </cell>
        </row>
        <row r="476">
          <cell r="C476" t="str">
            <v>836：医療に附帯するサービス業</v>
          </cell>
        </row>
        <row r="477">
          <cell r="C477" t="str">
            <v>840：管理，補助的経済活動を行う事業所（84保健衛生）</v>
          </cell>
        </row>
        <row r="478">
          <cell r="C478" t="str">
            <v>841：保健所</v>
          </cell>
        </row>
        <row r="479">
          <cell r="C479" t="str">
            <v>842：健康相談施設</v>
          </cell>
        </row>
        <row r="480">
          <cell r="C480" t="str">
            <v>849：その他の保健衛生</v>
          </cell>
        </row>
        <row r="481">
          <cell r="C481" t="str">
            <v>850：管理，補助的経済活動を行う事業所（85社会保険・社会福祉・介護事業）</v>
          </cell>
        </row>
        <row r="482">
          <cell r="C482" t="str">
            <v>851：社会保険事業団体</v>
          </cell>
        </row>
        <row r="483">
          <cell r="C483" t="str">
            <v>852：福祉事務所</v>
          </cell>
        </row>
        <row r="484">
          <cell r="C484" t="str">
            <v>853：児童福祉事業</v>
          </cell>
        </row>
        <row r="485">
          <cell r="C485" t="str">
            <v>854：老人福祉・介護事業</v>
          </cell>
        </row>
        <row r="486">
          <cell r="C486" t="str">
            <v>855：障害者福祉事業</v>
          </cell>
        </row>
        <row r="487">
          <cell r="C487" t="str">
            <v>859：その他の社会保険・社会福祉・介護事業</v>
          </cell>
        </row>
        <row r="488">
          <cell r="C488" t="str">
            <v>860：管理，補助的経済活動を行う事業所（86郵便局）</v>
          </cell>
        </row>
        <row r="489">
          <cell r="C489" t="str">
            <v>861：郵便局</v>
          </cell>
        </row>
        <row r="490">
          <cell r="C490" t="str">
            <v>862：郵便局受託業</v>
          </cell>
        </row>
        <row r="491">
          <cell r="C491" t="str">
            <v>870：管理，補助的経済活動を行う事業所（87協同組合）</v>
          </cell>
        </row>
        <row r="492">
          <cell r="C492" t="str">
            <v>871：農林水産業協同組合（他に分類されないもの）</v>
          </cell>
        </row>
        <row r="493">
          <cell r="C493" t="str">
            <v>872：事業協同組合（他に分類されないもの）</v>
          </cell>
        </row>
        <row r="494">
          <cell r="C494" t="str">
            <v>880：管理，補助的経済活動を行う事業所（88廃棄物処理業）</v>
          </cell>
        </row>
        <row r="495">
          <cell r="C495" t="str">
            <v>881：一般廃棄物処理業</v>
          </cell>
        </row>
        <row r="496">
          <cell r="C496" t="str">
            <v>882：産業廃棄物処理業</v>
          </cell>
        </row>
        <row r="497">
          <cell r="C497" t="str">
            <v>889：その他の廃棄物処理業</v>
          </cell>
        </row>
        <row r="498">
          <cell r="C498" t="str">
            <v>890：管理，補助的経済活動を行う事業所（89自動車整備業）</v>
          </cell>
        </row>
        <row r="499">
          <cell r="C499" t="str">
            <v>891：自動車整備業</v>
          </cell>
        </row>
        <row r="500">
          <cell r="C500" t="str">
            <v>900：管理，補助的経済活動を行う事業所（90機械等修理業）</v>
          </cell>
        </row>
        <row r="501">
          <cell r="C501" t="str">
            <v>901：機械修理業（電気機械器具を除く）</v>
          </cell>
        </row>
        <row r="502">
          <cell r="C502" t="str">
            <v>902：電気機械器具修理業</v>
          </cell>
        </row>
        <row r="503">
          <cell r="C503" t="str">
            <v>903：表具業</v>
          </cell>
        </row>
        <row r="504">
          <cell r="C504" t="str">
            <v>909：その他の修理業</v>
          </cell>
        </row>
        <row r="505">
          <cell r="C505" t="str">
            <v>910：管理，補助的経済活動を行う事業所（91職業紹介・労働者派遣業）</v>
          </cell>
        </row>
        <row r="506">
          <cell r="C506" t="str">
            <v>911：職業紹介業</v>
          </cell>
        </row>
        <row r="507">
          <cell r="C507" t="str">
            <v>912：労働者派遣業</v>
          </cell>
        </row>
        <row r="508">
          <cell r="C508" t="str">
            <v>920：管理，補助的経済活動を行う事業所（92その他の事業サービス業）</v>
          </cell>
        </row>
        <row r="509">
          <cell r="C509" t="str">
            <v>921：速記・ワープロ入力・複写業</v>
          </cell>
        </row>
        <row r="510">
          <cell r="C510" t="str">
            <v>922：建物サービス業</v>
          </cell>
        </row>
        <row r="511">
          <cell r="C511" t="str">
            <v>923：警備業</v>
          </cell>
        </row>
        <row r="512">
          <cell r="C512" t="str">
            <v>929：他に分類されない事業サービス業</v>
          </cell>
        </row>
        <row r="513">
          <cell r="C513" t="str">
            <v>931：経済団体</v>
          </cell>
        </row>
        <row r="514">
          <cell r="C514" t="str">
            <v>932：労働団体</v>
          </cell>
        </row>
        <row r="515">
          <cell r="C515" t="str">
            <v>933：学術・文化団体</v>
          </cell>
        </row>
        <row r="516">
          <cell r="C516" t="str">
            <v>934：政治団体</v>
          </cell>
        </row>
        <row r="517">
          <cell r="C517" t="str">
            <v>939：他に分類されない非営利的団体</v>
          </cell>
        </row>
        <row r="518">
          <cell r="C518" t="str">
            <v>941：神道系宗教</v>
          </cell>
        </row>
        <row r="519">
          <cell r="C519" t="str">
            <v>942：仏教系宗教</v>
          </cell>
        </row>
        <row r="520">
          <cell r="C520" t="str">
            <v>943：キリスト教系宗教</v>
          </cell>
        </row>
        <row r="521">
          <cell r="C521" t="str">
            <v>949：その他の宗教</v>
          </cell>
        </row>
        <row r="522">
          <cell r="C522" t="str">
            <v>950：管理，補助的経済活動を行う事業所（95その他のサービス業）</v>
          </cell>
        </row>
        <row r="523">
          <cell r="C523" t="str">
            <v>951：集会場</v>
          </cell>
        </row>
        <row r="524">
          <cell r="C524" t="str">
            <v>952：と畜場</v>
          </cell>
        </row>
        <row r="525">
          <cell r="C525" t="str">
            <v>959：他に分類されないサービス業</v>
          </cell>
        </row>
        <row r="526">
          <cell r="C526" t="str">
            <v>961：外国公館</v>
          </cell>
        </row>
        <row r="527">
          <cell r="C527" t="str">
            <v>969：その他の外国公務</v>
          </cell>
        </row>
        <row r="528">
          <cell r="C528" t="str">
            <v>971：立法機関</v>
          </cell>
        </row>
        <row r="529">
          <cell r="C529" t="str">
            <v>972：司法機関</v>
          </cell>
        </row>
        <row r="530">
          <cell r="C530" t="str">
            <v>973：行政機関</v>
          </cell>
        </row>
        <row r="531">
          <cell r="C531" t="str">
            <v>981：都道府県機関</v>
          </cell>
        </row>
        <row r="532">
          <cell r="C532" t="str">
            <v>982：市町村機関</v>
          </cell>
        </row>
        <row r="533">
          <cell r="C533" t="str">
            <v>999：分類不能の産業</v>
          </cell>
        </row>
      </sheetData>
      <sheetData sheetId="12"/>
    </sheetDataSet>
  </externalBook>
</externalLink>
</file>

<file path=xl/persons/person.xml><?xml version="1.0" encoding="utf-8"?>
<personList xmlns="http://schemas.microsoft.com/office/spreadsheetml/2018/threadedcomments" xmlns:x="http://schemas.openxmlformats.org/spreadsheetml/2006/main">
  <person displayName="SUD(MRA) 古屋 花" id="{DB746ED8-4714-4156-BFE6-C66A4D5CF4EF}" userId="S::furuya@mri-ra.co.jp::73c87254-4d5d-444e-b4dc-bf5f7d0f51d6" providerId="AD"/>
</personList>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readedComments/threadedComment1.xml><?xml version="1.0" encoding="utf-8"?>
<ThreadedComments xmlns="http://schemas.microsoft.com/office/spreadsheetml/2018/threadedcomments" xmlns:x="http://schemas.openxmlformats.org/spreadsheetml/2006/main">
  <threadedComment ref="A1" dT="2023-11-24T04:48:56.69" personId="{DB746ED8-4714-4156-BFE6-C66A4D5CF4EF}" id="{D9FE7F48-89CD-4002-9B6F-A652F9B00ED0}">
    <text xml:space="preserve">sf04f2_rev2.pdf (env.go.jp) </text>
    <extLst>
      <x:ext xmlns:xltc2="http://schemas.microsoft.com/office/spreadsheetml/2020/threadedcomments2" uri="{F7C98A9C-CBB3-438F-8F68-D28B6AF4A901}">
        <xltc2:checksum>3892399100</xltc2:checksum>
        <xltc2:hyperlink startIndex="0" length="27" url="https://shift.env.go.jp/files/offering/2022/sf04f2_rev2.pdf"/>
      </x:ext>
    </extLst>
  </threadedComment>
</ThreadedComments>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drawing" Target="../drawings/drawing9.xml"/><Relationship Id="rId1" Type="http://schemas.openxmlformats.org/officeDocument/2006/relationships/printerSettings" Target="../printerSettings/printerSettings10.bin"/><Relationship Id="rId4" Type="http://schemas.openxmlformats.org/officeDocument/2006/relationships/ctrlProp" Target="../ctrlProps/ctrlProp9.xml"/></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0.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2.bin"/><Relationship Id="rId4" Type="http://schemas.openxmlformats.org/officeDocument/2006/relationships/ctrlProp" Target="../ctrlProps/ctrlProp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 Id="rId4" Type="http://schemas.openxmlformats.org/officeDocument/2006/relationships/ctrlProp" Target="../ctrlProps/ctrlProp2.xml"/></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4.bin"/><Relationship Id="rId4" Type="http://schemas.openxmlformats.org/officeDocument/2006/relationships/ctrlProp" Target="../ctrlProps/ctrlProp3.xml"/></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4.vml"/><Relationship Id="rId2" Type="http://schemas.openxmlformats.org/officeDocument/2006/relationships/drawing" Target="../drawings/drawing4.xml"/><Relationship Id="rId1" Type="http://schemas.openxmlformats.org/officeDocument/2006/relationships/printerSettings" Target="../printerSettings/printerSettings5.bin"/><Relationship Id="rId4" Type="http://schemas.openxmlformats.org/officeDocument/2006/relationships/ctrlProp" Target="../ctrlProps/ctrlProp4.xml"/></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5.vml"/><Relationship Id="rId2" Type="http://schemas.openxmlformats.org/officeDocument/2006/relationships/drawing" Target="../drawings/drawing5.xml"/><Relationship Id="rId1" Type="http://schemas.openxmlformats.org/officeDocument/2006/relationships/printerSettings" Target="../printerSettings/printerSettings6.bin"/><Relationship Id="rId4" Type="http://schemas.openxmlformats.org/officeDocument/2006/relationships/ctrlProp" Target="../ctrlProps/ctrlProp5.xml"/></Relationships>
</file>

<file path=xl/worksheets/_rels/sheet7.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6.xml"/><Relationship Id="rId1" Type="http://schemas.openxmlformats.org/officeDocument/2006/relationships/printerSettings" Target="../printerSettings/printerSettings7.bin"/><Relationship Id="rId4" Type="http://schemas.openxmlformats.org/officeDocument/2006/relationships/ctrlProp" Target="../ctrlProps/ctrlProp6.xml"/></Relationships>
</file>

<file path=xl/worksheets/_rels/sheet8.xml.rels><?xml version="1.0" encoding="UTF-8" standalone="yes"?>
<Relationships xmlns="http://schemas.openxmlformats.org/package/2006/relationships"><Relationship Id="rId3" Type="http://schemas.openxmlformats.org/officeDocument/2006/relationships/vmlDrawing" Target="../drawings/vmlDrawing7.vml"/><Relationship Id="rId2" Type="http://schemas.openxmlformats.org/officeDocument/2006/relationships/drawing" Target="../drawings/drawing7.xml"/><Relationship Id="rId1" Type="http://schemas.openxmlformats.org/officeDocument/2006/relationships/printerSettings" Target="../printerSettings/printerSettings8.bin"/><Relationship Id="rId4" Type="http://schemas.openxmlformats.org/officeDocument/2006/relationships/ctrlProp" Target="../ctrlProps/ctrlProp7.xml"/></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drawing" Target="../drawings/drawing8.xml"/><Relationship Id="rId1" Type="http://schemas.openxmlformats.org/officeDocument/2006/relationships/printerSettings" Target="../printerSettings/printerSettings9.bin"/><Relationship Id="rId4" Type="http://schemas.openxmlformats.org/officeDocument/2006/relationships/ctrlProp" Target="../ctrlProps/ctrlProp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6"/>
  <dimension ref="A1:M17"/>
  <sheetViews>
    <sheetView showGridLines="0" tabSelected="1" view="pageBreakPreview" zoomScale="80" zoomScaleNormal="100" zoomScaleSheetLayoutView="80" workbookViewId="0"/>
  </sheetViews>
  <sheetFormatPr defaultColWidth="8.25" defaultRowHeight="13.5" x14ac:dyDescent="0.4"/>
  <cols>
    <col min="1" max="1" width="9.25" style="12" customWidth="1"/>
    <col min="2" max="10" width="8.25" style="12"/>
    <col min="11" max="11" width="2.25" style="12" customWidth="1"/>
    <col min="12" max="13" width="8.25" style="12"/>
    <col min="14" max="16384" width="8.25" style="15"/>
  </cols>
  <sheetData>
    <row r="1" spans="1:3" ht="17.649999999999999" customHeight="1" x14ac:dyDescent="0.4">
      <c r="A1" s="186" t="s">
        <v>770</v>
      </c>
    </row>
    <row r="2" spans="1:3" x14ac:dyDescent="0.4">
      <c r="B2" s="12" t="s">
        <v>771</v>
      </c>
    </row>
    <row r="3" spans="1:3" ht="18" customHeight="1" x14ac:dyDescent="0.4">
      <c r="B3" s="14"/>
      <c r="C3" s="12" t="s">
        <v>772</v>
      </c>
    </row>
    <row r="4" spans="1:3" ht="18" customHeight="1" x14ac:dyDescent="0.4">
      <c r="B4" s="13"/>
      <c r="C4" s="12" t="s">
        <v>773</v>
      </c>
    </row>
    <row r="5" spans="1:3" ht="18" customHeight="1" x14ac:dyDescent="0.4">
      <c r="B5" s="17"/>
      <c r="C5" s="12" t="s">
        <v>846</v>
      </c>
    </row>
    <row r="6" spans="1:3" x14ac:dyDescent="0.4">
      <c r="B6" s="12" t="s">
        <v>828</v>
      </c>
    </row>
    <row r="8" spans="1:3" x14ac:dyDescent="0.4">
      <c r="B8" s="12" t="s">
        <v>774</v>
      </c>
    </row>
    <row r="9" spans="1:3" x14ac:dyDescent="0.4">
      <c r="B9" s="15"/>
    </row>
    <row r="10" spans="1:3" x14ac:dyDescent="0.4">
      <c r="B10" s="12" t="s">
        <v>776</v>
      </c>
    </row>
    <row r="11" spans="1:3" x14ac:dyDescent="0.4">
      <c r="B11" s="12" t="s">
        <v>775</v>
      </c>
    </row>
    <row r="13" spans="1:3" s="12" customFormat="1" ht="16.149999999999999" customHeight="1" x14ac:dyDescent="0.4">
      <c r="B13" s="332" t="s">
        <v>910</v>
      </c>
    </row>
    <row r="14" spans="1:3" s="12" customFormat="1" ht="16.149999999999999" customHeight="1" x14ac:dyDescent="0.4">
      <c r="B14" s="332" t="s">
        <v>908</v>
      </c>
    </row>
    <row r="15" spans="1:3" s="12" customFormat="1" ht="16.149999999999999" customHeight="1" x14ac:dyDescent="0.4">
      <c r="B15" s="332" t="s">
        <v>888</v>
      </c>
    </row>
    <row r="16" spans="1:3" s="12" customFormat="1" ht="14.25" x14ac:dyDescent="0.4">
      <c r="B16" s="332"/>
    </row>
    <row r="17" spans="2:2" x14ac:dyDescent="0.4">
      <c r="B17" s="16" t="s">
        <v>827</v>
      </c>
    </row>
  </sheetData>
  <sheetProtection algorithmName="SHA-512" hashValue="f/aiC6OdfWvXMUykWIpKopOKifNuG9S+CQcTYIAeFyh/BSJDzPUNewr9fp6MglmtpDvzzWyR/NKS8WneootrXw==" saltValue="XMb1JekV9vszOWegqSYVWg==" spinCount="100000" sheet="1" scenarios="1" formatRows="0" insertRows="0" deleteRows="0"/>
  <phoneticPr fontId="2"/>
  <conditionalFormatting sqref="B5">
    <cfRule type="expression" dxfId="24" priority="1">
      <formula>$AE$5=TRUE</formula>
    </cfRule>
  </conditionalFormatting>
  <pageMargins left="0.74803149606299213" right="0.74803149606299213" top="0.98425196850393704" bottom="0.98425196850393704" header="0.51181102362204722" footer="0.51181102362204722"/>
  <pageSetup paperSize="9" scale="92" orientation="portrait" r:id="rId1"/>
  <headerFooter alignWithMargins="0">
    <oddFooter>&amp;L&amp;6sf03h9</oddFooter>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20"/>
  <dimension ref="B2:Q32"/>
  <sheetViews>
    <sheetView showGridLines="0" view="pageBreakPreview" zoomScale="80" zoomScaleNormal="100" zoomScaleSheetLayoutView="80" workbookViewId="0"/>
  </sheetViews>
  <sheetFormatPr defaultColWidth="8.25" defaultRowHeight="12" x14ac:dyDescent="0.4"/>
  <cols>
    <col min="1" max="1" width="1.25" style="230" customWidth="1"/>
    <col min="2" max="2" width="82.25" style="230" customWidth="1"/>
    <col min="3" max="3" width="1.25" style="230" customWidth="1"/>
    <col min="4" max="16" width="8.25" style="230"/>
    <col min="17" max="17" width="0" style="230" hidden="1" customWidth="1"/>
    <col min="18" max="16384" width="8.25" style="230"/>
  </cols>
  <sheetData>
    <row r="2" spans="2:17" ht="22.5" customHeight="1" thickBot="1" x14ac:dyDescent="0.45">
      <c r="B2" s="230" t="s">
        <v>869</v>
      </c>
      <c r="Q2" s="26" t="s">
        <v>755</v>
      </c>
    </row>
    <row r="3" spans="2:17" ht="26.25" customHeight="1" thickBot="1" x14ac:dyDescent="0.45">
      <c r="B3" s="660"/>
      <c r="Q3" s="29" t="b">
        <v>0</v>
      </c>
    </row>
    <row r="4" spans="2:17" ht="26.25" customHeight="1" x14ac:dyDescent="0.4">
      <c r="B4" s="661"/>
    </row>
    <row r="5" spans="2:17" ht="26.25" customHeight="1" x14ac:dyDescent="0.4">
      <c r="B5" s="661"/>
    </row>
    <row r="6" spans="2:17" ht="26.25" customHeight="1" x14ac:dyDescent="0.4">
      <c r="B6" s="661"/>
    </row>
    <row r="7" spans="2:17" ht="26.25" customHeight="1" x14ac:dyDescent="0.4">
      <c r="B7" s="661"/>
    </row>
    <row r="8" spans="2:17" ht="26.25" customHeight="1" x14ac:dyDescent="0.4">
      <c r="B8" s="661"/>
    </row>
    <row r="9" spans="2:17" ht="26.25" customHeight="1" x14ac:dyDescent="0.4">
      <c r="B9" s="661"/>
    </row>
    <row r="10" spans="2:17" ht="26.25" customHeight="1" x14ac:dyDescent="0.4">
      <c r="B10" s="661"/>
    </row>
    <row r="11" spans="2:17" ht="26.25" customHeight="1" x14ac:dyDescent="0.4">
      <c r="B11" s="661"/>
    </row>
    <row r="12" spans="2:17" ht="26.25" customHeight="1" x14ac:dyDescent="0.4">
      <c r="B12" s="661"/>
    </row>
    <row r="13" spans="2:17" ht="26.25" customHeight="1" x14ac:dyDescent="0.4">
      <c r="B13" s="661"/>
      <c r="E13" s="231"/>
      <c r="F13" s="231"/>
      <c r="G13" s="231"/>
      <c r="H13" s="231"/>
      <c r="I13" s="231"/>
      <c r="J13" s="231"/>
      <c r="K13" s="231"/>
      <c r="L13" s="232"/>
      <c r="M13" s="232"/>
      <c r="N13" s="232"/>
      <c r="O13" s="232"/>
      <c r="P13" s="232"/>
    </row>
    <row r="14" spans="2:17" ht="26.25" customHeight="1" x14ac:dyDescent="0.4">
      <c r="B14" s="661"/>
      <c r="E14" s="231"/>
      <c r="F14" s="233"/>
      <c r="G14" s="233"/>
      <c r="H14" s="231"/>
      <c r="I14" s="231"/>
      <c r="J14" s="231"/>
      <c r="K14" s="231"/>
      <c r="L14" s="232"/>
      <c r="M14" s="232"/>
      <c r="N14" s="232"/>
      <c r="O14" s="232"/>
      <c r="P14" s="232"/>
    </row>
    <row r="15" spans="2:17" ht="26.25" customHeight="1" x14ac:dyDescent="0.4">
      <c r="B15" s="661"/>
      <c r="E15" s="231"/>
      <c r="F15" s="234"/>
      <c r="G15" s="231"/>
      <c r="H15" s="231"/>
      <c r="I15" s="231"/>
      <c r="J15" s="231"/>
      <c r="K15" s="231"/>
      <c r="L15" s="232"/>
      <c r="M15" s="232"/>
      <c r="N15" s="232"/>
      <c r="O15" s="232"/>
      <c r="P15" s="232"/>
    </row>
    <row r="16" spans="2:17" ht="26.25" customHeight="1" x14ac:dyDescent="0.4">
      <c r="B16" s="661"/>
      <c r="E16" s="231"/>
      <c r="F16" s="231"/>
      <c r="G16" s="231"/>
      <c r="H16" s="231"/>
      <c r="I16" s="231"/>
      <c r="J16" s="231"/>
      <c r="K16" s="231"/>
      <c r="L16" s="232"/>
      <c r="M16" s="232"/>
      <c r="N16" s="232"/>
      <c r="O16" s="232"/>
      <c r="P16" s="232"/>
    </row>
    <row r="17" spans="2:16" ht="26.25" customHeight="1" x14ac:dyDescent="0.4">
      <c r="B17" s="661"/>
      <c r="E17" s="231"/>
      <c r="F17" s="231"/>
      <c r="G17" s="231"/>
      <c r="H17" s="231"/>
      <c r="I17" s="231"/>
      <c r="J17" s="231"/>
      <c r="K17" s="231"/>
      <c r="L17" s="232"/>
      <c r="M17" s="232"/>
      <c r="N17" s="232"/>
      <c r="O17" s="232"/>
      <c r="P17" s="232"/>
    </row>
    <row r="18" spans="2:16" ht="26.25" customHeight="1" x14ac:dyDescent="0.4">
      <c r="B18" s="661"/>
      <c r="E18" s="231"/>
      <c r="F18" s="233"/>
      <c r="G18" s="233"/>
      <c r="H18" s="231"/>
      <c r="I18" s="231"/>
      <c r="J18" s="231"/>
      <c r="K18" s="231"/>
      <c r="L18" s="232"/>
      <c r="M18" s="232"/>
      <c r="N18" s="232"/>
      <c r="O18" s="232"/>
      <c r="P18" s="232"/>
    </row>
    <row r="19" spans="2:16" ht="26.25" customHeight="1" x14ac:dyDescent="0.4">
      <c r="B19" s="661"/>
      <c r="E19" s="231"/>
      <c r="F19" s="234"/>
      <c r="G19" s="231"/>
      <c r="H19" s="231"/>
      <c r="I19" s="231"/>
      <c r="J19" s="231"/>
      <c r="K19" s="231"/>
      <c r="L19" s="232"/>
      <c r="M19" s="232"/>
      <c r="N19" s="232"/>
      <c r="O19" s="232"/>
      <c r="P19" s="232"/>
    </row>
    <row r="20" spans="2:16" ht="26.25" customHeight="1" x14ac:dyDescent="0.4">
      <c r="B20" s="661"/>
      <c r="E20" s="231"/>
      <c r="F20" s="231"/>
      <c r="G20" s="231"/>
      <c r="H20" s="231"/>
      <c r="I20" s="231"/>
      <c r="J20" s="231"/>
      <c r="K20" s="231"/>
      <c r="L20" s="232"/>
      <c r="M20" s="232"/>
      <c r="N20" s="232"/>
      <c r="O20" s="232"/>
      <c r="P20" s="232"/>
    </row>
    <row r="21" spans="2:16" ht="26.25" customHeight="1" x14ac:dyDescent="0.4">
      <c r="B21" s="661"/>
      <c r="E21" s="231"/>
      <c r="F21" s="231"/>
      <c r="G21" s="231"/>
      <c r="H21" s="231"/>
      <c r="I21" s="231"/>
      <c r="J21" s="231"/>
      <c r="K21" s="231"/>
      <c r="L21" s="232"/>
      <c r="M21" s="232"/>
      <c r="N21" s="232"/>
      <c r="O21" s="232"/>
      <c r="P21" s="232"/>
    </row>
    <row r="22" spans="2:16" ht="26.25" customHeight="1" x14ac:dyDescent="0.4">
      <c r="B22" s="661"/>
      <c r="E22" s="231"/>
      <c r="F22" s="231"/>
      <c r="G22" s="231"/>
      <c r="H22" s="231"/>
      <c r="I22" s="231"/>
      <c r="J22" s="231"/>
      <c r="K22" s="231"/>
      <c r="L22" s="232"/>
      <c r="M22" s="232"/>
      <c r="N22" s="232"/>
      <c r="O22" s="232"/>
      <c r="P22" s="232"/>
    </row>
    <row r="23" spans="2:16" ht="26.25" customHeight="1" x14ac:dyDescent="0.4">
      <c r="B23" s="661"/>
      <c r="E23" s="231"/>
      <c r="F23" s="233"/>
      <c r="G23" s="233"/>
      <c r="H23" s="233"/>
      <c r="I23" s="231"/>
      <c r="J23" s="231"/>
      <c r="K23" s="231"/>
      <c r="L23" s="232"/>
      <c r="M23" s="232"/>
      <c r="N23" s="232"/>
      <c r="O23" s="232"/>
      <c r="P23" s="232"/>
    </row>
    <row r="24" spans="2:16" ht="26.25" customHeight="1" x14ac:dyDescent="0.4">
      <c r="B24" s="661"/>
      <c r="E24" s="231"/>
      <c r="F24" s="233"/>
      <c r="G24" s="231"/>
      <c r="H24" s="233"/>
      <c r="I24" s="231"/>
      <c r="J24" s="231"/>
      <c r="K24" s="231"/>
      <c r="L24" s="232"/>
      <c r="M24" s="232"/>
      <c r="N24" s="232"/>
      <c r="O24" s="232"/>
      <c r="P24" s="232"/>
    </row>
    <row r="25" spans="2:16" ht="26.25" customHeight="1" x14ac:dyDescent="0.4">
      <c r="B25" s="661"/>
    </row>
    <row r="26" spans="2:16" ht="26.25" customHeight="1" x14ac:dyDescent="0.4">
      <c r="B26" s="661"/>
    </row>
    <row r="27" spans="2:16" ht="26.25" customHeight="1" x14ac:dyDescent="0.4">
      <c r="B27" s="661"/>
    </row>
    <row r="28" spans="2:16" ht="26.25" customHeight="1" x14ac:dyDescent="0.4">
      <c r="B28" s="661"/>
    </row>
    <row r="29" spans="2:16" ht="26.25" customHeight="1" thickBot="1" x14ac:dyDescent="0.45">
      <c r="B29" s="662"/>
    </row>
    <row r="30" spans="2:16" ht="3.75" customHeight="1" x14ac:dyDescent="0.4">
      <c r="B30" s="235"/>
    </row>
    <row r="31" spans="2:16" x14ac:dyDescent="0.4">
      <c r="B31" s="230" t="s">
        <v>836</v>
      </c>
    </row>
    <row r="32" spans="2:16" ht="9" customHeight="1" x14ac:dyDescent="0.4"/>
  </sheetData>
  <sheetProtection algorithmName="SHA-512" hashValue="PPJ9xTSgre37DllQClj3a2q3V9GGUGSnPQwy+NhrlnWJJg0NDjRlGVP/U6R3MyidyvmnuRMl1YdUswHXXWahMg==" saltValue="newc4OcnuAjG7ogynMLvpg==" spinCount="100000" sheet="1" scenarios="1" formatRows="0" insertRows="0" deleteRows="0"/>
  <mergeCells count="1">
    <mergeCell ref="B3:B29"/>
  </mergeCells>
  <phoneticPr fontId="2"/>
  <conditionalFormatting sqref="B3">
    <cfRule type="expression" dxfId="0" priority="1">
      <formula>$Q$3=TRUE</formula>
    </cfRule>
  </conditionalFormatting>
  <pageMargins left="0.78740157480314965" right="0.78740157480314965" top="0.78740157480314965" bottom="0.78740157480314965" header="0.51181102362204722" footer="0.51181102362204722"/>
  <pageSetup paperSize="9" scale="92" orientation="portrait" r:id="rId1"/>
  <headerFooter alignWithMargins="0">
    <oddFooter>&amp;L&amp;A&amp;R&amp;F</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35841" r:id="rId4" name="Check Box 1">
              <controlPr locked="0" defaultSize="0" autoFill="0" autoLine="0" autoPict="0">
                <anchor moveWithCells="1">
                  <from>
                    <xdr:col>1</xdr:col>
                    <xdr:colOff>628650</xdr:colOff>
                    <xdr:row>1</xdr:row>
                    <xdr:rowOff>19050</xdr:rowOff>
                  </from>
                  <to>
                    <xdr:col>1</xdr:col>
                    <xdr:colOff>2009775</xdr:colOff>
                    <xdr:row>1</xdr:row>
                    <xdr:rowOff>247650</xdr:rowOff>
                  </to>
                </anchor>
              </controlPr>
            </control>
          </mc:Choice>
        </mc:AlternateContent>
      </controls>
    </mc:Choice>
  </mc:AlternateConten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E5FDC-02F5-4290-95BE-24F038FD2CE1}">
  <sheetPr codeName="Sheet8">
    <tabColor rgb="FFFFFF00"/>
  </sheetPr>
  <dimension ref="A1:I19"/>
  <sheetViews>
    <sheetView view="pageBreakPreview" zoomScale="80" zoomScaleNormal="100" zoomScaleSheetLayoutView="80" workbookViewId="0"/>
  </sheetViews>
  <sheetFormatPr defaultColWidth="8.125" defaultRowHeight="13.5" x14ac:dyDescent="0.4"/>
  <cols>
    <col min="1" max="1" width="31.875" style="19" customWidth="1"/>
    <col min="2" max="2" width="19.625" style="19" customWidth="1"/>
    <col min="3" max="4" width="17.625" style="19" customWidth="1"/>
    <col min="5" max="16384" width="8.125" style="19"/>
  </cols>
  <sheetData>
    <row r="1" spans="1:9" x14ac:dyDescent="0.4">
      <c r="A1" s="18" t="s">
        <v>778</v>
      </c>
      <c r="B1" s="18" t="s">
        <v>779</v>
      </c>
    </row>
    <row r="2" spans="1:9" x14ac:dyDescent="0.4">
      <c r="A2" s="20" t="s">
        <v>754</v>
      </c>
      <c r="B2" s="20" t="s">
        <v>879</v>
      </c>
    </row>
    <row r="3" spans="1:9" x14ac:dyDescent="0.4">
      <c r="A3" s="337"/>
      <c r="B3" s="337"/>
    </row>
    <row r="4" spans="1:9" x14ac:dyDescent="0.4">
      <c r="A4" s="23" t="s">
        <v>780</v>
      </c>
      <c r="B4" s="23" t="s">
        <v>841</v>
      </c>
    </row>
    <row r="5" spans="1:9" x14ac:dyDescent="0.4">
      <c r="A5" s="18" t="s">
        <v>781</v>
      </c>
      <c r="B5" s="20">
        <v>2</v>
      </c>
    </row>
    <row r="6" spans="1:9" x14ac:dyDescent="0.4">
      <c r="A6" s="21" t="s">
        <v>782</v>
      </c>
      <c r="B6" s="338"/>
    </row>
    <row r="7" spans="1:9" ht="14.25" thickBot="1" x14ac:dyDescent="0.45">
      <c r="A7" s="21" t="s">
        <v>783</v>
      </c>
      <c r="B7" s="339"/>
    </row>
    <row r="8" spans="1:9" ht="14.25" thickBot="1" x14ac:dyDescent="0.45">
      <c r="A8" s="18" t="s">
        <v>784</v>
      </c>
      <c r="B8" s="340">
        <f>'6-2．CO2排出量_総括'!H7</f>
        <v>0</v>
      </c>
    </row>
    <row r="9" spans="1:9" x14ac:dyDescent="0.4">
      <c r="A9" s="18" t="s">
        <v>785</v>
      </c>
      <c r="B9" s="24"/>
    </row>
    <row r="10" spans="1:9" ht="13.5" customHeight="1" x14ac:dyDescent="0.4">
      <c r="H10" s="308"/>
      <c r="I10" s="309"/>
    </row>
    <row r="11" spans="1:9" ht="13.5" customHeight="1" thickBot="1" x14ac:dyDescent="0.45">
      <c r="A11" s="310" t="s">
        <v>874</v>
      </c>
      <c r="B11" s="311" t="s">
        <v>870</v>
      </c>
      <c r="C11" s="311" t="s">
        <v>871</v>
      </c>
      <c r="D11" s="312" t="s">
        <v>709</v>
      </c>
      <c r="H11" s="308"/>
      <c r="I11" s="309"/>
    </row>
    <row r="12" spans="1:9" ht="13.5" customHeight="1" thickBot="1" x14ac:dyDescent="0.45">
      <c r="A12" s="318" t="str">
        <f>'6-2．CO2排出量_総括'!B18</f>
        <v>令和5年度</v>
      </c>
      <c r="B12" s="314">
        <f>'6-2．CO2排出量_総括'!H18</f>
        <v>0</v>
      </c>
      <c r="C12" s="22">
        <f>'6-2．CO2排出量_総括'!K18</f>
        <v>0</v>
      </c>
      <c r="D12" s="22">
        <f>'6-2．CO2排出量_総括'!N18</f>
        <v>0</v>
      </c>
      <c r="H12" s="308"/>
      <c r="I12" s="313"/>
    </row>
    <row r="13" spans="1:9" ht="14.25" thickBot="1" x14ac:dyDescent="0.45">
      <c r="H13" s="308"/>
      <c r="I13" s="313"/>
    </row>
    <row r="14" spans="1:9" ht="14.25" thickBot="1" x14ac:dyDescent="0.45">
      <c r="A14" s="310" t="s">
        <v>880</v>
      </c>
      <c r="B14" s="341" t="s">
        <v>881</v>
      </c>
      <c r="C14" s="342" t="s">
        <v>873</v>
      </c>
      <c r="D14" s="316" t="str">
        <f>"排出量"&amp;"（"&amp;'6-2．CO2排出量_総括'!B18&amp;"）"</f>
        <v>排出量（令和5年度）</v>
      </c>
      <c r="H14" s="308"/>
      <c r="I14" s="309"/>
    </row>
    <row r="15" spans="1:9" ht="14.25" thickBot="1" x14ac:dyDescent="0.45">
      <c r="A15" s="310">
        <v>1</v>
      </c>
      <c r="B15" s="315" t="str">
        <f>'6-2．CO2排出量_総括'!H24</f>
        <v/>
      </c>
      <c r="C15" s="315" t="str">
        <f>'6-2．CO2排出量_総括'!I24</f>
        <v/>
      </c>
      <c r="D15" s="316" t="str">
        <f>'6-2．CO2排出量_総括'!K24</f>
        <v/>
      </c>
      <c r="H15" s="308"/>
      <c r="I15" s="309"/>
    </row>
    <row r="16" spans="1:9" ht="14.25" thickBot="1" x14ac:dyDescent="0.45">
      <c r="A16" s="310">
        <v>2</v>
      </c>
      <c r="B16" s="315" t="str">
        <f>'6-2．CO2排出量_総括'!H25</f>
        <v/>
      </c>
      <c r="C16" s="315" t="str">
        <f>'6-2．CO2排出量_総括'!I25</f>
        <v/>
      </c>
      <c r="D16" s="316" t="str">
        <f>'6-2．CO2排出量_総括'!K25</f>
        <v/>
      </c>
      <c r="H16" s="308"/>
      <c r="I16" s="313"/>
    </row>
    <row r="17" spans="1:9" ht="14.25" thickBot="1" x14ac:dyDescent="0.45">
      <c r="A17" s="310">
        <v>3</v>
      </c>
      <c r="B17" s="315" t="str">
        <f>'6-2．CO2排出量_総括'!H26</f>
        <v/>
      </c>
      <c r="C17" s="315" t="str">
        <f>'6-2．CO2排出量_総括'!I26</f>
        <v/>
      </c>
      <c r="D17" s="316" t="str">
        <f>'6-2．CO2排出量_総括'!K26</f>
        <v/>
      </c>
      <c r="I17" s="317"/>
    </row>
    <row r="18" spans="1:9" ht="14.25" thickBot="1" x14ac:dyDescent="0.45">
      <c r="A18" s="310">
        <v>4</v>
      </c>
      <c r="B18" s="315" t="str">
        <f>'6-2．CO2排出量_総括'!H27</f>
        <v/>
      </c>
      <c r="C18" s="315" t="str">
        <f>'6-2．CO2排出量_総括'!I27</f>
        <v/>
      </c>
      <c r="D18" s="316" t="str">
        <f>'6-2．CO2排出量_総括'!K27</f>
        <v/>
      </c>
      <c r="I18" s="317"/>
    </row>
    <row r="19" spans="1:9" x14ac:dyDescent="0.4">
      <c r="A19" s="310">
        <v>5</v>
      </c>
      <c r="B19" s="315" t="str">
        <f>'6-2．CO2排出量_総括'!H28</f>
        <v/>
      </c>
      <c r="C19" s="315" t="str">
        <f>'6-2．CO2排出量_総括'!I28</f>
        <v/>
      </c>
      <c r="D19" s="316" t="str">
        <f>'6-2．CO2排出量_総括'!K28</f>
        <v/>
      </c>
      <c r="I19" s="317"/>
    </row>
  </sheetData>
  <sheetProtection algorithmName="SHA-512" hashValue="9UqFM2GfjxlLwpGV2j7bKJx4uHBArX6SO9jVJbjzV5kSZWS/TJCzAJ2UmPIzKBFtVYwpX8piXEzYeQrCiGZ1JQ==" saltValue="T6cYiQ8ty2saSuk1i5lPnw==" spinCount="100000" sheet="1" scenarios="1" formatRows="0" insertRows="0" deleteRows="0"/>
  <phoneticPr fontId="2"/>
  <pageMargins left="0.7" right="0.7" top="0.75" bottom="0.75" header="0.3" footer="0.3"/>
  <pageSetup paperSize="9" scale="61"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2">
    <tabColor rgb="FFFFFF00"/>
  </sheetPr>
  <dimension ref="B4:K75"/>
  <sheetViews>
    <sheetView zoomScale="80" zoomScaleNormal="80" workbookViewId="0"/>
  </sheetViews>
  <sheetFormatPr defaultColWidth="8.75" defaultRowHeight="18.75" x14ac:dyDescent="0.4"/>
  <cols>
    <col min="1" max="1" width="8.75" style="150"/>
    <col min="2" max="2" width="8.75" style="148"/>
    <col min="3" max="3" width="8.75" style="149"/>
    <col min="4" max="4" width="25.5" style="150" customWidth="1"/>
    <col min="5" max="5" width="8.75" style="150"/>
    <col min="6" max="6" width="16.75" style="150" customWidth="1"/>
    <col min="7" max="8" width="8.75" style="150"/>
    <col min="9" max="9" width="17.25" style="150" customWidth="1"/>
    <col min="10" max="16384" width="8.75" style="150"/>
  </cols>
  <sheetData>
    <row r="4" spans="2:10" x14ac:dyDescent="0.4">
      <c r="D4" s="150" t="s">
        <v>766</v>
      </c>
    </row>
    <row r="6" spans="2:10" x14ac:dyDescent="0.4">
      <c r="B6" s="148" t="s">
        <v>727</v>
      </c>
    </row>
    <row r="7" spans="2:10" ht="19.5" thickBot="1" x14ac:dyDescent="0.45">
      <c r="B7" s="148" t="s">
        <v>728</v>
      </c>
      <c r="C7" s="149" t="s">
        <v>729</v>
      </c>
      <c r="D7" s="151" t="s">
        <v>658</v>
      </c>
      <c r="E7" s="151" t="s">
        <v>682</v>
      </c>
      <c r="F7" s="151" t="s">
        <v>711</v>
      </c>
      <c r="G7" s="151" t="s">
        <v>710</v>
      </c>
      <c r="H7" s="151" t="s">
        <v>686</v>
      </c>
      <c r="I7" s="152" t="s">
        <v>688</v>
      </c>
      <c r="J7" s="153" t="s">
        <v>763</v>
      </c>
    </row>
    <row r="8" spans="2:10" x14ac:dyDescent="0.4">
      <c r="B8" s="148">
        <v>1.2</v>
      </c>
      <c r="C8" s="149" t="s">
        <v>731</v>
      </c>
      <c r="D8" s="154" t="s">
        <v>606</v>
      </c>
      <c r="E8" s="155">
        <v>1</v>
      </c>
      <c r="F8" s="156" t="s">
        <v>712</v>
      </c>
      <c r="G8" s="156" t="s">
        <v>684</v>
      </c>
      <c r="H8" s="157" t="s">
        <v>690</v>
      </c>
      <c r="I8" s="156" t="s">
        <v>704</v>
      </c>
      <c r="J8" s="158" t="s">
        <v>764</v>
      </c>
    </row>
    <row r="9" spans="2:10" x14ac:dyDescent="0.4">
      <c r="B9" s="148">
        <v>1.1000000000000001</v>
      </c>
      <c r="C9" s="149" t="s">
        <v>730</v>
      </c>
      <c r="D9" s="159" t="s">
        <v>607</v>
      </c>
      <c r="E9" s="160">
        <v>0</v>
      </c>
      <c r="F9" s="152" t="s">
        <v>712</v>
      </c>
      <c r="G9" s="152" t="s">
        <v>685</v>
      </c>
      <c r="H9" s="152" t="s">
        <v>705</v>
      </c>
      <c r="I9" s="152" t="s">
        <v>689</v>
      </c>
      <c r="J9" s="161" t="s">
        <v>764</v>
      </c>
    </row>
    <row r="10" spans="2:10" x14ac:dyDescent="0.4">
      <c r="B10" s="148">
        <v>1.1000000000000001</v>
      </c>
      <c r="C10" s="149" t="s">
        <v>730</v>
      </c>
      <c r="D10" s="159" t="s">
        <v>608</v>
      </c>
      <c r="E10" s="160">
        <v>0</v>
      </c>
      <c r="F10" s="152" t="s">
        <v>712</v>
      </c>
      <c r="G10" s="152" t="s">
        <v>685</v>
      </c>
      <c r="H10" s="152" t="s">
        <v>705</v>
      </c>
      <c r="I10" s="152" t="s">
        <v>689</v>
      </c>
      <c r="J10" s="161" t="s">
        <v>764</v>
      </c>
    </row>
    <row r="11" spans="2:10" x14ac:dyDescent="0.4">
      <c r="B11" s="148">
        <v>1.1000000000000001</v>
      </c>
      <c r="C11" s="149" t="s">
        <v>730</v>
      </c>
      <c r="D11" s="159" t="s">
        <v>609</v>
      </c>
      <c r="E11" s="160">
        <v>0</v>
      </c>
      <c r="F11" s="152" t="s">
        <v>712</v>
      </c>
      <c r="G11" s="152" t="s">
        <v>685</v>
      </c>
      <c r="H11" s="152" t="s">
        <v>705</v>
      </c>
      <c r="I11" s="152" t="s">
        <v>689</v>
      </c>
      <c r="J11" s="161" t="s">
        <v>764</v>
      </c>
    </row>
    <row r="12" spans="2:10" x14ac:dyDescent="0.4">
      <c r="B12" s="148">
        <v>1.1000000000000001</v>
      </c>
      <c r="C12" s="149" t="s">
        <v>730</v>
      </c>
      <c r="D12" s="159" t="s">
        <v>610</v>
      </c>
      <c r="E12" s="160">
        <v>0</v>
      </c>
      <c r="F12" s="152" t="s">
        <v>712</v>
      </c>
      <c r="G12" s="152" t="s">
        <v>685</v>
      </c>
      <c r="H12" s="152" t="s">
        <v>705</v>
      </c>
      <c r="I12" s="152" t="s">
        <v>689</v>
      </c>
      <c r="J12" s="161" t="s">
        <v>764</v>
      </c>
    </row>
    <row r="13" spans="2:10" x14ac:dyDescent="0.4">
      <c r="B13" s="148">
        <v>1.1000000000000001</v>
      </c>
      <c r="C13" s="149" t="s">
        <v>730</v>
      </c>
      <c r="D13" s="159" t="s">
        <v>611</v>
      </c>
      <c r="E13" s="160">
        <v>0</v>
      </c>
      <c r="F13" s="152" t="s">
        <v>712</v>
      </c>
      <c r="G13" s="152" t="s">
        <v>685</v>
      </c>
      <c r="H13" s="152" t="s">
        <v>705</v>
      </c>
      <c r="I13" s="152" t="s">
        <v>689</v>
      </c>
      <c r="J13" s="161" t="s">
        <v>764</v>
      </c>
    </row>
    <row r="14" spans="2:10" x14ac:dyDescent="0.4">
      <c r="B14" s="148">
        <v>1.1000000000000001</v>
      </c>
      <c r="C14" s="149" t="s">
        <v>730</v>
      </c>
      <c r="D14" s="159" t="s">
        <v>612</v>
      </c>
      <c r="E14" s="160">
        <v>0</v>
      </c>
      <c r="F14" s="152" t="s">
        <v>712</v>
      </c>
      <c r="G14" s="153" t="s">
        <v>679</v>
      </c>
      <c r="H14" s="152" t="s">
        <v>706</v>
      </c>
      <c r="I14" s="152" t="s">
        <v>689</v>
      </c>
      <c r="J14" s="161" t="s">
        <v>764</v>
      </c>
    </row>
    <row r="15" spans="2:10" x14ac:dyDescent="0.4">
      <c r="B15" s="148">
        <v>1.1000000000000001</v>
      </c>
      <c r="C15" s="149" t="s">
        <v>730</v>
      </c>
      <c r="D15" s="159" t="s">
        <v>613</v>
      </c>
      <c r="E15" s="160">
        <v>0</v>
      </c>
      <c r="F15" s="152" t="s">
        <v>712</v>
      </c>
      <c r="G15" s="153" t="s">
        <v>679</v>
      </c>
      <c r="H15" s="152" t="s">
        <v>706</v>
      </c>
      <c r="I15" s="152" t="s">
        <v>689</v>
      </c>
      <c r="J15" s="161" t="s">
        <v>764</v>
      </c>
    </row>
    <row r="16" spans="2:10" x14ac:dyDescent="0.4">
      <c r="B16" s="148">
        <v>1.1000000000000001</v>
      </c>
      <c r="C16" s="149" t="s">
        <v>730</v>
      </c>
      <c r="D16" s="159" t="s">
        <v>614</v>
      </c>
      <c r="E16" s="160">
        <v>0</v>
      </c>
      <c r="F16" s="152" t="s">
        <v>712</v>
      </c>
      <c r="G16" s="153" t="s">
        <v>679</v>
      </c>
      <c r="H16" s="152" t="s">
        <v>706</v>
      </c>
      <c r="I16" s="152" t="s">
        <v>689</v>
      </c>
      <c r="J16" s="161" t="s">
        <v>764</v>
      </c>
    </row>
    <row r="17" spans="2:10" x14ac:dyDescent="0.4">
      <c r="B17" s="148">
        <v>1.1000000000000001</v>
      </c>
      <c r="C17" s="149" t="s">
        <v>730</v>
      </c>
      <c r="D17" s="159" t="s">
        <v>615</v>
      </c>
      <c r="E17" s="160">
        <v>0</v>
      </c>
      <c r="F17" s="152" t="s">
        <v>712</v>
      </c>
      <c r="G17" s="153" t="s">
        <v>679</v>
      </c>
      <c r="H17" s="152" t="s">
        <v>706</v>
      </c>
      <c r="I17" s="152" t="s">
        <v>689</v>
      </c>
      <c r="J17" s="161" t="s">
        <v>764</v>
      </c>
    </row>
    <row r="18" spans="2:10" x14ac:dyDescent="0.4">
      <c r="B18" s="148">
        <v>1.1000000000000001</v>
      </c>
      <c r="C18" s="149" t="s">
        <v>730</v>
      </c>
      <c r="D18" s="159" t="s">
        <v>616</v>
      </c>
      <c r="E18" s="160">
        <v>0</v>
      </c>
      <c r="F18" s="152" t="s">
        <v>712</v>
      </c>
      <c r="G18" s="153" t="s">
        <v>679</v>
      </c>
      <c r="H18" s="152" t="s">
        <v>706</v>
      </c>
      <c r="I18" s="152" t="s">
        <v>689</v>
      </c>
      <c r="J18" s="161" t="s">
        <v>764</v>
      </c>
    </row>
    <row r="19" spans="2:10" x14ac:dyDescent="0.4">
      <c r="B19" s="148">
        <v>1.1000000000000001</v>
      </c>
      <c r="C19" s="149" t="s">
        <v>730</v>
      </c>
      <c r="D19" s="159" t="s">
        <v>617</v>
      </c>
      <c r="E19" s="160">
        <v>0</v>
      </c>
      <c r="F19" s="152" t="s">
        <v>712</v>
      </c>
      <c r="G19" s="153" t="s">
        <v>679</v>
      </c>
      <c r="H19" s="152" t="s">
        <v>706</v>
      </c>
      <c r="I19" s="152" t="s">
        <v>689</v>
      </c>
      <c r="J19" s="161" t="s">
        <v>764</v>
      </c>
    </row>
    <row r="20" spans="2:10" x14ac:dyDescent="0.4">
      <c r="B20" s="148">
        <v>1.1000000000000001</v>
      </c>
      <c r="C20" s="149" t="s">
        <v>730</v>
      </c>
      <c r="D20" s="159" t="s">
        <v>618</v>
      </c>
      <c r="E20" s="160">
        <v>0</v>
      </c>
      <c r="F20" s="152" t="s">
        <v>712</v>
      </c>
      <c r="G20" s="153" t="s">
        <v>679</v>
      </c>
      <c r="H20" s="152" t="s">
        <v>706</v>
      </c>
      <c r="I20" s="152" t="s">
        <v>689</v>
      </c>
      <c r="J20" s="161" t="s">
        <v>764</v>
      </c>
    </row>
    <row r="21" spans="2:10" x14ac:dyDescent="0.4">
      <c r="B21" s="148">
        <v>1.1000000000000001</v>
      </c>
      <c r="C21" s="149" t="s">
        <v>730</v>
      </c>
      <c r="D21" s="159" t="s">
        <v>619</v>
      </c>
      <c r="E21" s="160">
        <v>0</v>
      </c>
      <c r="F21" s="152" t="s">
        <v>712</v>
      </c>
      <c r="G21" s="153" t="s">
        <v>679</v>
      </c>
      <c r="H21" s="152" t="s">
        <v>706</v>
      </c>
      <c r="I21" s="152" t="s">
        <v>689</v>
      </c>
      <c r="J21" s="161" t="s">
        <v>764</v>
      </c>
    </row>
    <row r="22" spans="2:10" x14ac:dyDescent="0.4">
      <c r="B22" s="148">
        <v>1.1000000000000001</v>
      </c>
      <c r="C22" s="149" t="s">
        <v>730</v>
      </c>
      <c r="D22" s="159" t="s">
        <v>620</v>
      </c>
      <c r="E22" s="160">
        <v>0</v>
      </c>
      <c r="F22" s="152" t="s">
        <v>712</v>
      </c>
      <c r="G22" s="153" t="s">
        <v>679</v>
      </c>
      <c r="H22" s="152" t="s">
        <v>706</v>
      </c>
      <c r="I22" s="152" t="s">
        <v>689</v>
      </c>
      <c r="J22" s="161" t="s">
        <v>764</v>
      </c>
    </row>
    <row r="23" spans="2:10" x14ac:dyDescent="0.4">
      <c r="B23" s="148">
        <v>1.1000000000000001</v>
      </c>
      <c r="C23" s="149" t="s">
        <v>730</v>
      </c>
      <c r="D23" s="159" t="s">
        <v>621</v>
      </c>
      <c r="E23" s="160">
        <v>0</v>
      </c>
      <c r="F23" s="152" t="s">
        <v>712</v>
      </c>
      <c r="G23" s="153" t="s">
        <v>679</v>
      </c>
      <c r="H23" s="152" t="s">
        <v>706</v>
      </c>
      <c r="I23" s="152" t="s">
        <v>689</v>
      </c>
      <c r="J23" s="161" t="s">
        <v>764</v>
      </c>
    </row>
    <row r="24" spans="2:10" x14ac:dyDescent="0.4">
      <c r="B24" s="148">
        <v>1.1000000000000001</v>
      </c>
      <c r="C24" s="149" t="s">
        <v>730</v>
      </c>
      <c r="D24" s="159" t="s">
        <v>622</v>
      </c>
      <c r="E24" s="160">
        <v>0</v>
      </c>
      <c r="F24" s="152" t="s">
        <v>712</v>
      </c>
      <c r="G24" s="152" t="s">
        <v>685</v>
      </c>
      <c r="H24" s="152" t="s">
        <v>705</v>
      </c>
      <c r="I24" s="152" t="s">
        <v>689</v>
      </c>
      <c r="J24" s="161" t="s">
        <v>764</v>
      </c>
    </row>
    <row r="25" spans="2:10" x14ac:dyDescent="0.4">
      <c r="B25" s="148">
        <v>1.1000000000000001</v>
      </c>
      <c r="C25" s="149" t="s">
        <v>730</v>
      </c>
      <c r="D25" s="159" t="s">
        <v>623</v>
      </c>
      <c r="E25" s="160">
        <v>0</v>
      </c>
      <c r="F25" s="152" t="s">
        <v>712</v>
      </c>
      <c r="G25" s="152" t="s">
        <v>685</v>
      </c>
      <c r="H25" s="152" t="s">
        <v>705</v>
      </c>
      <c r="I25" s="152" t="s">
        <v>689</v>
      </c>
      <c r="J25" s="161" t="s">
        <v>764</v>
      </c>
    </row>
    <row r="26" spans="2:10" x14ac:dyDescent="0.4">
      <c r="B26" s="148">
        <v>1.1000000000000001</v>
      </c>
      <c r="C26" s="149" t="s">
        <v>730</v>
      </c>
      <c r="D26" s="159" t="s">
        <v>624</v>
      </c>
      <c r="E26" s="160">
        <v>0</v>
      </c>
      <c r="F26" s="152" t="s">
        <v>712</v>
      </c>
      <c r="G26" s="153" t="s">
        <v>683</v>
      </c>
      <c r="H26" s="152" t="s">
        <v>707</v>
      </c>
      <c r="I26" s="152" t="s">
        <v>689</v>
      </c>
      <c r="J26" s="161" t="s">
        <v>764</v>
      </c>
    </row>
    <row r="27" spans="2:10" x14ac:dyDescent="0.4">
      <c r="B27" s="148">
        <v>1.1000000000000001</v>
      </c>
      <c r="C27" s="149" t="s">
        <v>730</v>
      </c>
      <c r="D27" s="159" t="s">
        <v>625</v>
      </c>
      <c r="E27" s="160">
        <v>0</v>
      </c>
      <c r="F27" s="152" t="s">
        <v>712</v>
      </c>
      <c r="G27" s="152" t="s">
        <v>685</v>
      </c>
      <c r="H27" s="152" t="s">
        <v>705</v>
      </c>
      <c r="I27" s="152" t="s">
        <v>689</v>
      </c>
      <c r="J27" s="161" t="s">
        <v>764</v>
      </c>
    </row>
    <row r="28" spans="2:10" x14ac:dyDescent="0.4">
      <c r="B28" s="148">
        <v>1.1000000000000001</v>
      </c>
      <c r="C28" s="149" t="s">
        <v>730</v>
      </c>
      <c r="D28" s="159" t="s">
        <v>826</v>
      </c>
      <c r="E28" s="160">
        <v>0</v>
      </c>
      <c r="F28" s="152" t="s">
        <v>712</v>
      </c>
      <c r="G28" s="153" t="s">
        <v>683</v>
      </c>
      <c r="H28" s="152" t="s">
        <v>707</v>
      </c>
      <c r="I28" s="152" t="s">
        <v>689</v>
      </c>
      <c r="J28" s="161" t="s">
        <v>764</v>
      </c>
    </row>
    <row r="29" spans="2:10" x14ac:dyDescent="0.4">
      <c r="B29" s="148">
        <v>1.1000000000000001</v>
      </c>
      <c r="C29" s="149" t="s">
        <v>730</v>
      </c>
      <c r="D29" s="159" t="s">
        <v>627</v>
      </c>
      <c r="E29" s="160">
        <v>0</v>
      </c>
      <c r="F29" s="152" t="s">
        <v>712</v>
      </c>
      <c r="G29" s="152" t="s">
        <v>685</v>
      </c>
      <c r="H29" s="152" t="s">
        <v>705</v>
      </c>
      <c r="I29" s="152" t="s">
        <v>689</v>
      </c>
      <c r="J29" s="161" t="s">
        <v>764</v>
      </c>
    </row>
    <row r="30" spans="2:10" x14ac:dyDescent="0.4">
      <c r="B30" s="148">
        <v>1.1000000000000001</v>
      </c>
      <c r="C30" s="149" t="s">
        <v>730</v>
      </c>
      <c r="D30" s="159" t="s">
        <v>628</v>
      </c>
      <c r="E30" s="160">
        <v>0</v>
      </c>
      <c r="F30" s="152" t="s">
        <v>712</v>
      </c>
      <c r="G30" s="152" t="s">
        <v>685</v>
      </c>
      <c r="H30" s="152" t="s">
        <v>705</v>
      </c>
      <c r="I30" s="152" t="s">
        <v>689</v>
      </c>
      <c r="J30" s="161" t="s">
        <v>764</v>
      </c>
    </row>
    <row r="31" spans="2:10" x14ac:dyDescent="0.4">
      <c r="B31" s="148">
        <v>1.1000000000000001</v>
      </c>
      <c r="C31" s="149" t="s">
        <v>730</v>
      </c>
      <c r="D31" s="159" t="s">
        <v>629</v>
      </c>
      <c r="E31" s="160">
        <v>0</v>
      </c>
      <c r="F31" s="152" t="s">
        <v>712</v>
      </c>
      <c r="G31" s="153" t="s">
        <v>679</v>
      </c>
      <c r="H31" s="152" t="s">
        <v>706</v>
      </c>
      <c r="I31" s="152" t="s">
        <v>689</v>
      </c>
      <c r="J31" s="161" t="s">
        <v>764</v>
      </c>
    </row>
    <row r="32" spans="2:10" x14ac:dyDescent="0.4">
      <c r="B32" s="148">
        <v>1.1000000000000001</v>
      </c>
      <c r="C32" s="149" t="s">
        <v>730</v>
      </c>
      <c r="D32" s="159" t="s">
        <v>630</v>
      </c>
      <c r="E32" s="160">
        <v>0</v>
      </c>
      <c r="F32" s="152" t="s">
        <v>712</v>
      </c>
      <c r="G32" s="153" t="s">
        <v>683</v>
      </c>
      <c r="H32" s="152" t="s">
        <v>707</v>
      </c>
      <c r="I32" s="152" t="s">
        <v>689</v>
      </c>
      <c r="J32" s="161" t="s">
        <v>764</v>
      </c>
    </row>
    <row r="33" spans="2:11" x14ac:dyDescent="0.4">
      <c r="B33" s="148">
        <v>1.1000000000000001</v>
      </c>
      <c r="C33" s="149" t="s">
        <v>730</v>
      </c>
      <c r="D33" s="159" t="s">
        <v>631</v>
      </c>
      <c r="E33" s="160">
        <v>0</v>
      </c>
      <c r="F33" s="152" t="s">
        <v>712</v>
      </c>
      <c r="G33" s="153" t="s">
        <v>683</v>
      </c>
      <c r="H33" s="152" t="s">
        <v>707</v>
      </c>
      <c r="I33" s="152" t="s">
        <v>689</v>
      </c>
      <c r="J33" s="161" t="s">
        <v>764</v>
      </c>
    </row>
    <row r="34" spans="2:11" x14ac:dyDescent="0.4">
      <c r="B34" s="148">
        <v>1.1000000000000001</v>
      </c>
      <c r="C34" s="149" t="s">
        <v>730</v>
      </c>
      <c r="D34" s="159" t="s">
        <v>632</v>
      </c>
      <c r="E34" s="160">
        <v>0</v>
      </c>
      <c r="F34" s="152" t="s">
        <v>712</v>
      </c>
      <c r="G34" s="153" t="s">
        <v>683</v>
      </c>
      <c r="H34" s="152" t="s">
        <v>707</v>
      </c>
      <c r="I34" s="152" t="s">
        <v>689</v>
      </c>
      <c r="J34" s="161" t="s">
        <v>764</v>
      </c>
    </row>
    <row r="35" spans="2:11" x14ac:dyDescent="0.4">
      <c r="B35" s="148">
        <v>1.1000000000000001</v>
      </c>
      <c r="C35" s="149" t="s">
        <v>730</v>
      </c>
      <c r="D35" s="159" t="s">
        <v>633</v>
      </c>
      <c r="E35" s="160">
        <v>0</v>
      </c>
      <c r="F35" s="152" t="s">
        <v>712</v>
      </c>
      <c r="G35" s="153" t="s">
        <v>683</v>
      </c>
      <c r="H35" s="152" t="s">
        <v>707</v>
      </c>
      <c r="I35" s="152" t="s">
        <v>689</v>
      </c>
      <c r="J35" s="161" t="s">
        <v>764</v>
      </c>
    </row>
    <row r="36" spans="2:11" x14ac:dyDescent="0.4">
      <c r="B36" s="148">
        <v>1.3</v>
      </c>
      <c r="C36" s="149" t="s">
        <v>732</v>
      </c>
      <c r="D36" s="159" t="s">
        <v>634</v>
      </c>
      <c r="E36" s="160">
        <v>1</v>
      </c>
      <c r="F36" s="152" t="s">
        <v>712</v>
      </c>
      <c r="G36" s="152" t="s">
        <v>687</v>
      </c>
      <c r="H36" s="162" t="s">
        <v>690</v>
      </c>
      <c r="I36" s="152" t="s">
        <v>689</v>
      </c>
      <c r="J36" s="161" t="s">
        <v>764</v>
      </c>
    </row>
    <row r="37" spans="2:11" x14ac:dyDescent="0.4">
      <c r="B37" s="148">
        <v>1.3</v>
      </c>
      <c r="C37" s="149" t="s">
        <v>732</v>
      </c>
      <c r="D37" s="159" t="s">
        <v>635</v>
      </c>
      <c r="E37" s="160">
        <v>1</v>
      </c>
      <c r="F37" s="152" t="s">
        <v>712</v>
      </c>
      <c r="G37" s="152" t="s">
        <v>687</v>
      </c>
      <c r="H37" s="162" t="s">
        <v>690</v>
      </c>
      <c r="I37" s="152" t="s">
        <v>689</v>
      </c>
      <c r="J37" s="161" t="s">
        <v>764</v>
      </c>
    </row>
    <row r="38" spans="2:11" x14ac:dyDescent="0.4">
      <c r="B38" s="148">
        <v>1.3</v>
      </c>
      <c r="C38" s="149" t="s">
        <v>732</v>
      </c>
      <c r="D38" s="159" t="s">
        <v>636</v>
      </c>
      <c r="E38" s="160">
        <v>1</v>
      </c>
      <c r="F38" s="152" t="s">
        <v>712</v>
      </c>
      <c r="G38" s="152" t="s">
        <v>687</v>
      </c>
      <c r="H38" s="162" t="s">
        <v>690</v>
      </c>
      <c r="I38" s="152" t="s">
        <v>689</v>
      </c>
      <c r="J38" s="161" t="s">
        <v>764</v>
      </c>
    </row>
    <row r="39" spans="2:11" x14ac:dyDescent="0.4">
      <c r="B39" s="148">
        <v>1.3</v>
      </c>
      <c r="C39" s="149" t="s">
        <v>732</v>
      </c>
      <c r="D39" s="159" t="s">
        <v>637</v>
      </c>
      <c r="E39" s="160">
        <v>1</v>
      </c>
      <c r="F39" s="152" t="s">
        <v>712</v>
      </c>
      <c r="G39" s="152" t="s">
        <v>687</v>
      </c>
      <c r="H39" s="162" t="s">
        <v>690</v>
      </c>
      <c r="I39" s="152" t="s">
        <v>689</v>
      </c>
      <c r="J39" s="161" t="s">
        <v>764</v>
      </c>
    </row>
    <row r="40" spans="2:11" x14ac:dyDescent="0.4">
      <c r="B40" s="163">
        <v>1.4</v>
      </c>
      <c r="C40" s="164" t="s">
        <v>733</v>
      </c>
      <c r="D40" s="165" t="s">
        <v>638</v>
      </c>
      <c r="E40" s="166">
        <v>1</v>
      </c>
      <c r="F40" s="167" t="s">
        <v>713</v>
      </c>
      <c r="G40" s="167" t="s">
        <v>684</v>
      </c>
      <c r="H40" s="168" t="s">
        <v>690</v>
      </c>
      <c r="I40" s="167" t="s">
        <v>704</v>
      </c>
      <c r="J40" s="169" t="s">
        <v>690</v>
      </c>
      <c r="K40" s="165" t="s">
        <v>758</v>
      </c>
    </row>
    <row r="41" spans="2:11" x14ac:dyDescent="0.4">
      <c r="B41" s="163">
        <v>1.4</v>
      </c>
      <c r="C41" s="164" t="s">
        <v>733</v>
      </c>
      <c r="D41" s="165" t="s">
        <v>639</v>
      </c>
      <c r="E41" s="166">
        <v>1</v>
      </c>
      <c r="F41" s="167" t="s">
        <v>714</v>
      </c>
      <c r="G41" s="167" t="s">
        <v>684</v>
      </c>
      <c r="H41" s="168" t="s">
        <v>690</v>
      </c>
      <c r="I41" s="167" t="s">
        <v>704</v>
      </c>
      <c r="J41" s="169" t="s">
        <v>690</v>
      </c>
      <c r="K41" s="165" t="s">
        <v>759</v>
      </c>
    </row>
    <row r="42" spans="2:11" x14ac:dyDescent="0.4">
      <c r="B42" s="163">
        <v>1.4</v>
      </c>
      <c r="C42" s="164" t="s">
        <v>733</v>
      </c>
      <c r="D42" s="165" t="s">
        <v>640</v>
      </c>
      <c r="E42" s="166">
        <v>1</v>
      </c>
      <c r="F42" s="167" t="s">
        <v>713</v>
      </c>
      <c r="G42" s="167" t="s">
        <v>687</v>
      </c>
      <c r="H42" s="168" t="s">
        <v>690</v>
      </c>
      <c r="I42" s="167" t="s">
        <v>689</v>
      </c>
      <c r="J42" s="169" t="s">
        <v>690</v>
      </c>
      <c r="K42" s="165" t="s">
        <v>760</v>
      </c>
    </row>
    <row r="43" spans="2:11" x14ac:dyDescent="0.4">
      <c r="B43" s="163">
        <v>1.4</v>
      </c>
      <c r="C43" s="164" t="s">
        <v>733</v>
      </c>
      <c r="D43" s="165" t="s">
        <v>641</v>
      </c>
      <c r="E43" s="166">
        <v>1</v>
      </c>
      <c r="F43" s="167" t="s">
        <v>714</v>
      </c>
      <c r="G43" s="167" t="s">
        <v>687</v>
      </c>
      <c r="H43" s="168" t="s">
        <v>690</v>
      </c>
      <c r="I43" s="167" t="s">
        <v>689</v>
      </c>
      <c r="J43" s="169" t="s">
        <v>690</v>
      </c>
      <c r="K43" s="165" t="s">
        <v>761</v>
      </c>
    </row>
    <row r="44" spans="2:11" x14ac:dyDescent="0.4">
      <c r="B44" s="148">
        <v>2</v>
      </c>
      <c r="C44" s="149" t="s">
        <v>734</v>
      </c>
      <c r="D44" s="159" t="s">
        <v>642</v>
      </c>
      <c r="E44" s="160">
        <v>1</v>
      </c>
      <c r="F44" s="152" t="s">
        <v>715</v>
      </c>
      <c r="G44" s="152" t="s">
        <v>685</v>
      </c>
      <c r="H44" s="162" t="s">
        <v>690</v>
      </c>
      <c r="I44" s="152" t="s">
        <v>692</v>
      </c>
      <c r="J44" s="169" t="s">
        <v>690</v>
      </c>
    </row>
    <row r="45" spans="2:11" x14ac:dyDescent="0.4">
      <c r="B45" s="148">
        <v>2</v>
      </c>
      <c r="C45" s="149" t="s">
        <v>734</v>
      </c>
      <c r="D45" s="159" t="s">
        <v>643</v>
      </c>
      <c r="E45" s="160">
        <v>1</v>
      </c>
      <c r="F45" s="152" t="s">
        <v>715</v>
      </c>
      <c r="G45" s="152" t="s">
        <v>685</v>
      </c>
      <c r="H45" s="162" t="s">
        <v>690</v>
      </c>
      <c r="I45" s="152" t="s">
        <v>692</v>
      </c>
      <c r="J45" s="169" t="s">
        <v>690</v>
      </c>
    </row>
    <row r="46" spans="2:11" x14ac:dyDescent="0.4">
      <c r="B46" s="148">
        <v>2</v>
      </c>
      <c r="C46" s="149" t="s">
        <v>734</v>
      </c>
      <c r="D46" s="159" t="s">
        <v>644</v>
      </c>
      <c r="E46" s="160">
        <v>1</v>
      </c>
      <c r="F46" s="152" t="s">
        <v>715</v>
      </c>
      <c r="G46" s="152" t="s">
        <v>685</v>
      </c>
      <c r="H46" s="162" t="s">
        <v>690</v>
      </c>
      <c r="I46" s="152" t="s">
        <v>692</v>
      </c>
      <c r="J46" s="169" t="s">
        <v>690</v>
      </c>
    </row>
    <row r="47" spans="2:11" x14ac:dyDescent="0.4">
      <c r="B47" s="148">
        <v>2</v>
      </c>
      <c r="C47" s="149" t="s">
        <v>734</v>
      </c>
      <c r="D47" s="159" t="s">
        <v>645</v>
      </c>
      <c r="E47" s="160">
        <v>1</v>
      </c>
      <c r="F47" s="152" t="s">
        <v>715</v>
      </c>
      <c r="G47" s="152" t="s">
        <v>685</v>
      </c>
      <c r="H47" s="162" t="s">
        <v>690</v>
      </c>
      <c r="I47" s="152" t="s">
        <v>692</v>
      </c>
      <c r="J47" s="169" t="s">
        <v>690</v>
      </c>
    </row>
    <row r="48" spans="2:11" x14ac:dyDescent="0.4">
      <c r="B48" s="148">
        <v>2</v>
      </c>
      <c r="C48" s="149" t="s">
        <v>734</v>
      </c>
      <c r="D48" s="159" t="s">
        <v>646</v>
      </c>
      <c r="E48" s="160">
        <v>1</v>
      </c>
      <c r="F48" s="152" t="s">
        <v>715</v>
      </c>
      <c r="G48" s="152" t="s">
        <v>685</v>
      </c>
      <c r="H48" s="162" t="s">
        <v>690</v>
      </c>
      <c r="I48" s="152" t="s">
        <v>692</v>
      </c>
      <c r="J48" s="169" t="s">
        <v>690</v>
      </c>
    </row>
    <row r="49" spans="2:10" x14ac:dyDescent="0.4">
      <c r="B49" s="148">
        <v>2</v>
      </c>
      <c r="C49" s="149" t="s">
        <v>734</v>
      </c>
      <c r="D49" s="159" t="s">
        <v>647</v>
      </c>
      <c r="E49" s="160">
        <v>1</v>
      </c>
      <c r="F49" s="152" t="s">
        <v>715</v>
      </c>
      <c r="G49" s="152" t="s">
        <v>691</v>
      </c>
      <c r="H49" s="162" t="s">
        <v>690</v>
      </c>
      <c r="I49" s="152" t="s">
        <v>693</v>
      </c>
      <c r="J49" s="169" t="s">
        <v>690</v>
      </c>
    </row>
    <row r="50" spans="2:10" x14ac:dyDescent="0.4">
      <c r="B50" s="148">
        <v>2</v>
      </c>
      <c r="C50" s="149" t="s">
        <v>734</v>
      </c>
      <c r="D50" s="159" t="s">
        <v>648</v>
      </c>
      <c r="E50" s="160">
        <v>1</v>
      </c>
      <c r="F50" s="152" t="s">
        <v>715</v>
      </c>
      <c r="G50" s="152" t="s">
        <v>691</v>
      </c>
      <c r="H50" s="162" t="s">
        <v>690</v>
      </c>
      <c r="I50" s="152" t="s">
        <v>693</v>
      </c>
      <c r="J50" s="169" t="s">
        <v>690</v>
      </c>
    </row>
    <row r="51" spans="2:10" x14ac:dyDescent="0.4">
      <c r="B51" s="148">
        <v>2</v>
      </c>
      <c r="C51" s="149" t="s">
        <v>734</v>
      </c>
      <c r="D51" s="159" t="s">
        <v>649</v>
      </c>
      <c r="E51" s="160">
        <v>1</v>
      </c>
      <c r="F51" s="152" t="s">
        <v>715</v>
      </c>
      <c r="G51" s="152" t="s">
        <v>685</v>
      </c>
      <c r="H51" s="162" t="s">
        <v>690</v>
      </c>
      <c r="I51" s="152" t="s">
        <v>692</v>
      </c>
      <c r="J51" s="169" t="s">
        <v>690</v>
      </c>
    </row>
    <row r="52" spans="2:10" x14ac:dyDescent="0.4">
      <c r="B52" s="148">
        <v>2</v>
      </c>
      <c r="C52" s="149" t="s">
        <v>734</v>
      </c>
      <c r="D52" s="159" t="s">
        <v>650</v>
      </c>
      <c r="E52" s="160">
        <v>1</v>
      </c>
      <c r="F52" s="152" t="s">
        <v>715</v>
      </c>
      <c r="G52" s="152" t="s">
        <v>685</v>
      </c>
      <c r="H52" s="162" t="s">
        <v>690</v>
      </c>
      <c r="I52" s="152" t="s">
        <v>692</v>
      </c>
      <c r="J52" s="169" t="s">
        <v>690</v>
      </c>
    </row>
    <row r="53" spans="2:10" x14ac:dyDescent="0.4">
      <c r="B53" s="148">
        <v>3.1</v>
      </c>
      <c r="C53" s="149" t="s">
        <v>735</v>
      </c>
      <c r="D53" s="159" t="s">
        <v>651</v>
      </c>
      <c r="E53" s="160">
        <v>1</v>
      </c>
      <c r="F53" s="152" t="s">
        <v>717</v>
      </c>
      <c r="G53" s="152" t="s">
        <v>685</v>
      </c>
      <c r="H53" s="162" t="s">
        <v>690</v>
      </c>
      <c r="I53" s="152" t="s">
        <v>692</v>
      </c>
      <c r="J53" s="169" t="s">
        <v>690</v>
      </c>
    </row>
    <row r="54" spans="2:10" x14ac:dyDescent="0.4">
      <c r="B54" s="148">
        <v>3.2</v>
      </c>
      <c r="C54" s="149" t="s">
        <v>736</v>
      </c>
      <c r="D54" s="159" t="s">
        <v>723</v>
      </c>
      <c r="E54" s="160">
        <v>1</v>
      </c>
      <c r="F54" s="152" t="s">
        <v>718</v>
      </c>
      <c r="G54" s="152" t="s">
        <v>685</v>
      </c>
      <c r="H54" s="162" t="s">
        <v>690</v>
      </c>
      <c r="I54" s="152" t="s">
        <v>692</v>
      </c>
      <c r="J54" s="169" t="s">
        <v>690</v>
      </c>
    </row>
    <row r="55" spans="2:10" x14ac:dyDescent="0.4">
      <c r="B55" s="148">
        <v>3.2</v>
      </c>
      <c r="C55" s="149" t="s">
        <v>736</v>
      </c>
      <c r="D55" s="159" t="s">
        <v>724</v>
      </c>
      <c r="E55" s="160">
        <v>1</v>
      </c>
      <c r="F55" s="152" t="s">
        <v>718</v>
      </c>
      <c r="G55" s="152" t="s">
        <v>685</v>
      </c>
      <c r="H55" s="162" t="s">
        <v>690</v>
      </c>
      <c r="I55" s="152" t="s">
        <v>692</v>
      </c>
      <c r="J55" s="169" t="s">
        <v>690</v>
      </c>
    </row>
    <row r="56" spans="2:10" x14ac:dyDescent="0.4">
      <c r="B56" s="148">
        <v>3.3</v>
      </c>
      <c r="C56" s="149" t="s">
        <v>737</v>
      </c>
      <c r="D56" s="159" t="s">
        <v>725</v>
      </c>
      <c r="E56" s="160">
        <v>1</v>
      </c>
      <c r="F56" s="152" t="s">
        <v>712</v>
      </c>
      <c r="G56" s="152" t="s">
        <v>685</v>
      </c>
      <c r="H56" s="162" t="s">
        <v>690</v>
      </c>
      <c r="I56" s="152" t="s">
        <v>692</v>
      </c>
      <c r="J56" s="169" t="s">
        <v>690</v>
      </c>
    </row>
    <row r="57" spans="2:10" x14ac:dyDescent="0.4">
      <c r="B57" s="148">
        <v>3.3</v>
      </c>
      <c r="C57" s="149" t="s">
        <v>737</v>
      </c>
      <c r="D57" s="159" t="s">
        <v>726</v>
      </c>
      <c r="E57" s="160">
        <v>1</v>
      </c>
      <c r="F57" s="152" t="s">
        <v>712</v>
      </c>
      <c r="G57" s="152" t="s">
        <v>685</v>
      </c>
      <c r="H57" s="162" t="s">
        <v>690</v>
      </c>
      <c r="I57" s="152" t="s">
        <v>692</v>
      </c>
      <c r="J57" s="169" t="s">
        <v>690</v>
      </c>
    </row>
    <row r="58" spans="2:10" x14ac:dyDescent="0.4">
      <c r="B58" s="148">
        <v>3.4</v>
      </c>
      <c r="C58" s="149" t="s">
        <v>738</v>
      </c>
      <c r="D58" s="159" t="s">
        <v>652</v>
      </c>
      <c r="E58" s="160">
        <v>1</v>
      </c>
      <c r="F58" s="152" t="s">
        <v>719</v>
      </c>
      <c r="G58" s="152" t="s">
        <v>685</v>
      </c>
      <c r="H58" s="162" t="s">
        <v>690</v>
      </c>
      <c r="I58" s="152" t="s">
        <v>692</v>
      </c>
      <c r="J58" s="169" t="s">
        <v>690</v>
      </c>
    </row>
    <row r="59" spans="2:10" x14ac:dyDescent="0.4">
      <c r="B59" s="148">
        <v>3.5</v>
      </c>
      <c r="C59" s="149" t="s">
        <v>739</v>
      </c>
      <c r="D59" s="159" t="s">
        <v>653</v>
      </c>
      <c r="E59" s="160">
        <v>1</v>
      </c>
      <c r="F59" s="152" t="s">
        <v>712</v>
      </c>
      <c r="G59" s="152" t="s">
        <v>685</v>
      </c>
      <c r="H59" s="162" t="s">
        <v>690</v>
      </c>
      <c r="I59" s="152" t="s">
        <v>692</v>
      </c>
      <c r="J59" s="169" t="s">
        <v>690</v>
      </c>
    </row>
    <row r="60" spans="2:10" x14ac:dyDescent="0.4">
      <c r="B60" s="148">
        <v>3.6</v>
      </c>
      <c r="C60" s="149" t="s">
        <v>740</v>
      </c>
      <c r="D60" s="159" t="s">
        <v>694</v>
      </c>
      <c r="E60" s="160">
        <v>1</v>
      </c>
      <c r="F60" s="152" t="s">
        <v>718</v>
      </c>
      <c r="G60" s="152" t="s">
        <v>685</v>
      </c>
      <c r="H60" s="162" t="s">
        <v>690</v>
      </c>
      <c r="I60" s="152" t="s">
        <v>692</v>
      </c>
      <c r="J60" s="169" t="s">
        <v>690</v>
      </c>
    </row>
    <row r="61" spans="2:10" x14ac:dyDescent="0.4">
      <c r="B61" s="148">
        <v>3.6</v>
      </c>
      <c r="C61" s="149" t="s">
        <v>740</v>
      </c>
      <c r="D61" s="159" t="s">
        <v>695</v>
      </c>
      <c r="E61" s="160">
        <v>1</v>
      </c>
      <c r="F61" s="152" t="s">
        <v>718</v>
      </c>
      <c r="G61" s="152" t="s">
        <v>691</v>
      </c>
      <c r="H61" s="162" t="s">
        <v>690</v>
      </c>
      <c r="I61" s="152" t="s">
        <v>693</v>
      </c>
      <c r="J61" s="169" t="s">
        <v>690</v>
      </c>
    </row>
    <row r="62" spans="2:10" x14ac:dyDescent="0.4">
      <c r="B62" s="148">
        <v>3.6</v>
      </c>
      <c r="C62" s="149" t="s">
        <v>740</v>
      </c>
      <c r="D62" s="159" t="s">
        <v>696</v>
      </c>
      <c r="E62" s="160">
        <v>1</v>
      </c>
      <c r="F62" s="152" t="s">
        <v>718</v>
      </c>
      <c r="G62" s="152" t="s">
        <v>685</v>
      </c>
      <c r="H62" s="162" t="s">
        <v>690</v>
      </c>
      <c r="I62" s="152" t="s">
        <v>692</v>
      </c>
      <c r="J62" s="169" t="s">
        <v>690</v>
      </c>
    </row>
    <row r="63" spans="2:10" x14ac:dyDescent="0.4">
      <c r="B63" s="148">
        <v>3.6</v>
      </c>
      <c r="C63" s="149" t="s">
        <v>740</v>
      </c>
      <c r="D63" s="159" t="s">
        <v>697</v>
      </c>
      <c r="E63" s="160">
        <v>1</v>
      </c>
      <c r="F63" s="152" t="s">
        <v>718</v>
      </c>
      <c r="G63" s="152" t="s">
        <v>685</v>
      </c>
      <c r="H63" s="162" t="s">
        <v>690</v>
      </c>
      <c r="I63" s="152" t="s">
        <v>692</v>
      </c>
      <c r="J63" s="169" t="s">
        <v>690</v>
      </c>
    </row>
    <row r="64" spans="2:10" x14ac:dyDescent="0.4">
      <c r="B64" s="148">
        <v>3.6</v>
      </c>
      <c r="C64" s="149" t="s">
        <v>740</v>
      </c>
      <c r="D64" s="159" t="s">
        <v>698</v>
      </c>
      <c r="E64" s="160">
        <v>1</v>
      </c>
      <c r="F64" s="152" t="s">
        <v>718</v>
      </c>
      <c r="G64" s="152" t="s">
        <v>685</v>
      </c>
      <c r="H64" s="162" t="s">
        <v>690</v>
      </c>
      <c r="I64" s="152" t="s">
        <v>692</v>
      </c>
      <c r="J64" s="169" t="s">
        <v>690</v>
      </c>
    </row>
    <row r="65" spans="2:11" x14ac:dyDescent="0.4">
      <c r="B65" s="148">
        <v>3.6</v>
      </c>
      <c r="C65" s="149" t="s">
        <v>740</v>
      </c>
      <c r="D65" s="159" t="s">
        <v>699</v>
      </c>
      <c r="E65" s="160">
        <v>1</v>
      </c>
      <c r="F65" s="152" t="s">
        <v>718</v>
      </c>
      <c r="G65" s="152" t="s">
        <v>683</v>
      </c>
      <c r="H65" s="162" t="s">
        <v>690</v>
      </c>
      <c r="I65" s="152" t="s">
        <v>702</v>
      </c>
      <c r="J65" s="169" t="s">
        <v>690</v>
      </c>
    </row>
    <row r="66" spans="2:11" x14ac:dyDescent="0.4">
      <c r="B66" s="148">
        <v>3.6</v>
      </c>
      <c r="C66" s="149" t="s">
        <v>740</v>
      </c>
      <c r="D66" s="159" t="s">
        <v>700</v>
      </c>
      <c r="E66" s="160">
        <v>1</v>
      </c>
      <c r="F66" s="152" t="s">
        <v>718</v>
      </c>
      <c r="G66" s="152" t="s">
        <v>683</v>
      </c>
      <c r="H66" s="162" t="s">
        <v>690</v>
      </c>
      <c r="I66" s="152" t="s">
        <v>702</v>
      </c>
      <c r="J66" s="169" t="s">
        <v>690</v>
      </c>
    </row>
    <row r="67" spans="2:11" x14ac:dyDescent="0.4">
      <c r="B67" s="148">
        <v>3.6</v>
      </c>
      <c r="C67" s="149" t="s">
        <v>740</v>
      </c>
      <c r="D67" s="159" t="s">
        <v>701</v>
      </c>
      <c r="E67" s="160">
        <v>1</v>
      </c>
      <c r="F67" s="152" t="s">
        <v>718</v>
      </c>
      <c r="G67" s="152" t="s">
        <v>683</v>
      </c>
      <c r="H67" s="162" t="s">
        <v>690</v>
      </c>
      <c r="I67" s="152" t="s">
        <v>702</v>
      </c>
      <c r="J67" s="169" t="s">
        <v>690</v>
      </c>
    </row>
    <row r="68" spans="2:11" x14ac:dyDescent="0.4">
      <c r="B68" s="148">
        <v>3.7</v>
      </c>
      <c r="C68" s="149" t="s">
        <v>741</v>
      </c>
      <c r="D68" s="159" t="s">
        <v>703</v>
      </c>
      <c r="E68" s="160">
        <v>1</v>
      </c>
      <c r="F68" s="152" t="s">
        <v>720</v>
      </c>
      <c r="G68" s="152" t="s">
        <v>685</v>
      </c>
      <c r="H68" s="162" t="s">
        <v>690</v>
      </c>
      <c r="I68" s="152" t="s">
        <v>692</v>
      </c>
      <c r="J68" s="169" t="s">
        <v>690</v>
      </c>
    </row>
    <row r="69" spans="2:11" x14ac:dyDescent="0.4">
      <c r="B69" s="148">
        <v>3.8</v>
      </c>
      <c r="C69" s="149" t="s">
        <v>742</v>
      </c>
      <c r="D69" s="159" t="s">
        <v>721</v>
      </c>
      <c r="E69" s="160">
        <v>1</v>
      </c>
      <c r="F69" s="152" t="s">
        <v>716</v>
      </c>
      <c r="G69" s="152" t="s">
        <v>685</v>
      </c>
      <c r="H69" s="162" t="s">
        <v>690</v>
      </c>
      <c r="I69" s="152" t="s">
        <v>692</v>
      </c>
      <c r="J69" s="169" t="s">
        <v>690</v>
      </c>
    </row>
    <row r="70" spans="2:11" x14ac:dyDescent="0.4">
      <c r="B70" s="148">
        <v>3.8</v>
      </c>
      <c r="C70" s="149" t="s">
        <v>742</v>
      </c>
      <c r="D70" s="159" t="s">
        <v>722</v>
      </c>
      <c r="E70" s="160">
        <v>1</v>
      </c>
      <c r="F70" s="152" t="s">
        <v>716</v>
      </c>
      <c r="G70" s="152" t="s">
        <v>685</v>
      </c>
      <c r="H70" s="162" t="s">
        <v>690</v>
      </c>
      <c r="I70" s="152" t="s">
        <v>692</v>
      </c>
      <c r="J70" s="169" t="s">
        <v>690</v>
      </c>
    </row>
    <row r="71" spans="2:11" x14ac:dyDescent="0.4">
      <c r="B71" s="148">
        <v>3.9</v>
      </c>
      <c r="C71" s="149" t="s">
        <v>743</v>
      </c>
      <c r="D71" s="159" t="s">
        <v>654</v>
      </c>
      <c r="E71" s="160">
        <v>1</v>
      </c>
      <c r="F71" s="152" t="s">
        <v>716</v>
      </c>
      <c r="G71" s="152" t="s">
        <v>685</v>
      </c>
      <c r="H71" s="162" t="s">
        <v>690</v>
      </c>
      <c r="I71" s="152" t="s">
        <v>692</v>
      </c>
      <c r="J71" s="169" t="s">
        <v>690</v>
      </c>
    </row>
    <row r="72" spans="2:11" x14ac:dyDescent="0.4">
      <c r="B72" s="148" t="s">
        <v>745</v>
      </c>
      <c r="C72" s="149" t="s">
        <v>744</v>
      </c>
      <c r="D72" s="159" t="s">
        <v>655</v>
      </c>
      <c r="E72" s="160">
        <v>1</v>
      </c>
      <c r="F72" s="152" t="s">
        <v>712</v>
      </c>
      <c r="G72" s="152" t="s">
        <v>685</v>
      </c>
      <c r="H72" s="162" t="s">
        <v>690</v>
      </c>
      <c r="I72" s="152" t="s">
        <v>692</v>
      </c>
      <c r="J72" s="169" t="s">
        <v>690</v>
      </c>
    </row>
    <row r="73" spans="2:11" x14ac:dyDescent="0.4">
      <c r="B73" s="148" t="s">
        <v>746</v>
      </c>
      <c r="C73" s="149" t="s">
        <v>747</v>
      </c>
      <c r="D73" s="159" t="s">
        <v>656</v>
      </c>
      <c r="E73" s="160">
        <v>1</v>
      </c>
      <c r="F73" s="152" t="s">
        <v>716</v>
      </c>
      <c r="G73" s="152" t="s">
        <v>685</v>
      </c>
      <c r="H73" s="162" t="s">
        <v>690</v>
      </c>
      <c r="I73" s="152" t="s">
        <v>692</v>
      </c>
      <c r="J73" s="169" t="s">
        <v>690</v>
      </c>
    </row>
    <row r="74" spans="2:11" x14ac:dyDescent="0.4">
      <c r="B74" s="148" t="s">
        <v>749</v>
      </c>
      <c r="C74" s="149" t="s">
        <v>750</v>
      </c>
      <c r="D74" s="159" t="s">
        <v>748</v>
      </c>
      <c r="E74" s="160">
        <v>1</v>
      </c>
      <c r="F74" s="152" t="s">
        <v>712</v>
      </c>
      <c r="G74" s="152" t="s">
        <v>685</v>
      </c>
      <c r="H74" s="162" t="s">
        <v>690</v>
      </c>
      <c r="I74" s="152" t="s">
        <v>692</v>
      </c>
      <c r="J74" s="169" t="s">
        <v>765</v>
      </c>
    </row>
    <row r="75" spans="2:11" ht="19.5" thickBot="1" x14ac:dyDescent="0.45">
      <c r="D75" s="170" t="s">
        <v>657</v>
      </c>
      <c r="E75" s="171"/>
      <c r="F75" s="172"/>
      <c r="G75" s="172"/>
      <c r="H75" s="172"/>
      <c r="I75" s="172"/>
      <c r="J75" s="173" t="s">
        <v>765</v>
      </c>
      <c r="K75" s="174" t="s">
        <v>762</v>
      </c>
    </row>
  </sheetData>
  <sheetProtection algorithmName="SHA-512" hashValue="bhv3H7SXKTGCi1vlFiwzW/945q8V0JowkGjJcIlRHKBAtinSvL/7DAlalRDzO+OhJrjI+2WMQrwn2WyRHZ6u6A==" saltValue="nmUfh5B8EWLer9rc1aA+xQ==" spinCount="100000" sheet="1" scenarios="1" formatRows="0" insertRows="0" deleteRows="0"/>
  <phoneticPr fontId="2"/>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3">
    <tabColor rgb="FFFFFF00"/>
  </sheetPr>
  <dimension ref="C3:H533"/>
  <sheetViews>
    <sheetView zoomScale="80" zoomScaleNormal="80" workbookViewId="0"/>
  </sheetViews>
  <sheetFormatPr defaultRowHeight="18.75" x14ac:dyDescent="0.4"/>
  <cols>
    <col min="3" max="3" width="84.25" bestFit="1" customWidth="1"/>
    <col min="8" max="8" width="9.25" bestFit="1" customWidth="1"/>
  </cols>
  <sheetData>
    <row r="3" spans="3:3" ht="19.5" thickBot="1" x14ac:dyDescent="0.45">
      <c r="C3" t="s">
        <v>777</v>
      </c>
    </row>
    <row r="4" spans="3:3" x14ac:dyDescent="0.4">
      <c r="C4" s="3" t="s">
        <v>24</v>
      </c>
    </row>
    <row r="5" spans="3:3" x14ac:dyDescent="0.4">
      <c r="C5" s="2" t="s">
        <v>25</v>
      </c>
    </row>
    <row r="6" spans="3:3" x14ac:dyDescent="0.4">
      <c r="C6" s="2" t="s">
        <v>26</v>
      </c>
    </row>
    <row r="7" spans="3:3" x14ac:dyDescent="0.4">
      <c r="C7" s="2" t="s">
        <v>27</v>
      </c>
    </row>
    <row r="8" spans="3:3" x14ac:dyDescent="0.4">
      <c r="C8" s="2" t="s">
        <v>28</v>
      </c>
    </row>
    <row r="9" spans="3:3" x14ac:dyDescent="0.4">
      <c r="C9" s="2" t="s">
        <v>29</v>
      </c>
    </row>
    <row r="10" spans="3:3" x14ac:dyDescent="0.4">
      <c r="C10" s="2" t="s">
        <v>30</v>
      </c>
    </row>
    <row r="11" spans="3:3" x14ac:dyDescent="0.4">
      <c r="C11" s="2" t="s">
        <v>31</v>
      </c>
    </row>
    <row r="12" spans="3:3" x14ac:dyDescent="0.4">
      <c r="C12" s="2" t="s">
        <v>32</v>
      </c>
    </row>
    <row r="13" spans="3:3" x14ac:dyDescent="0.4">
      <c r="C13" s="2" t="s">
        <v>33</v>
      </c>
    </row>
    <row r="14" spans="3:3" x14ac:dyDescent="0.4">
      <c r="C14" s="2" t="s">
        <v>34</v>
      </c>
    </row>
    <row r="15" spans="3:3" x14ac:dyDescent="0.4">
      <c r="C15" s="2" t="s">
        <v>35</v>
      </c>
    </row>
    <row r="16" spans="3:3" x14ac:dyDescent="0.4">
      <c r="C16" s="2" t="s">
        <v>36</v>
      </c>
    </row>
    <row r="17" spans="3:3" x14ac:dyDescent="0.4">
      <c r="C17" s="2" t="s">
        <v>37</v>
      </c>
    </row>
    <row r="18" spans="3:3" x14ac:dyDescent="0.4">
      <c r="C18" s="2" t="s">
        <v>38</v>
      </c>
    </row>
    <row r="19" spans="3:3" x14ac:dyDescent="0.4">
      <c r="C19" s="2" t="s">
        <v>39</v>
      </c>
    </row>
    <row r="20" spans="3:3" x14ac:dyDescent="0.4">
      <c r="C20" s="2" t="s">
        <v>40</v>
      </c>
    </row>
    <row r="21" spans="3:3" x14ac:dyDescent="0.4">
      <c r="C21" s="2" t="s">
        <v>41</v>
      </c>
    </row>
    <row r="22" spans="3:3" x14ac:dyDescent="0.4">
      <c r="C22" s="2" t="s">
        <v>42</v>
      </c>
    </row>
    <row r="23" spans="3:3" x14ac:dyDescent="0.4">
      <c r="C23" s="2" t="s">
        <v>43</v>
      </c>
    </row>
    <row r="24" spans="3:3" x14ac:dyDescent="0.4">
      <c r="C24" s="2" t="s">
        <v>44</v>
      </c>
    </row>
    <row r="25" spans="3:3" x14ac:dyDescent="0.4">
      <c r="C25" s="2" t="s">
        <v>45</v>
      </c>
    </row>
    <row r="26" spans="3:3" x14ac:dyDescent="0.4">
      <c r="C26" s="2" t="s">
        <v>46</v>
      </c>
    </row>
    <row r="27" spans="3:3" x14ac:dyDescent="0.4">
      <c r="C27" s="2" t="s">
        <v>47</v>
      </c>
    </row>
    <row r="28" spans="3:3" x14ac:dyDescent="0.4">
      <c r="C28" s="2" t="s">
        <v>48</v>
      </c>
    </row>
    <row r="29" spans="3:3" x14ac:dyDescent="0.4">
      <c r="C29" s="2" t="s">
        <v>49</v>
      </c>
    </row>
    <row r="30" spans="3:3" x14ac:dyDescent="0.4">
      <c r="C30" s="2" t="s">
        <v>50</v>
      </c>
    </row>
    <row r="31" spans="3:3" x14ac:dyDescent="0.4">
      <c r="C31" s="2" t="s">
        <v>51</v>
      </c>
    </row>
    <row r="32" spans="3:3" x14ac:dyDescent="0.4">
      <c r="C32" s="2" t="s">
        <v>52</v>
      </c>
    </row>
    <row r="33" spans="3:3" x14ac:dyDescent="0.4">
      <c r="C33" s="2" t="s">
        <v>53</v>
      </c>
    </row>
    <row r="34" spans="3:3" x14ac:dyDescent="0.4">
      <c r="C34" s="2" t="s">
        <v>54</v>
      </c>
    </row>
    <row r="35" spans="3:3" x14ac:dyDescent="0.4">
      <c r="C35" s="2" t="s">
        <v>55</v>
      </c>
    </row>
    <row r="36" spans="3:3" x14ac:dyDescent="0.4">
      <c r="C36" s="2" t="s">
        <v>56</v>
      </c>
    </row>
    <row r="37" spans="3:3" x14ac:dyDescent="0.4">
      <c r="C37" s="2" t="s">
        <v>57</v>
      </c>
    </row>
    <row r="38" spans="3:3" x14ac:dyDescent="0.4">
      <c r="C38" s="2" t="s">
        <v>58</v>
      </c>
    </row>
    <row r="39" spans="3:3" x14ac:dyDescent="0.4">
      <c r="C39" s="2" t="s">
        <v>59</v>
      </c>
    </row>
    <row r="40" spans="3:3" x14ac:dyDescent="0.4">
      <c r="C40" s="2" t="s">
        <v>60</v>
      </c>
    </row>
    <row r="41" spans="3:3" x14ac:dyDescent="0.4">
      <c r="C41" s="2" t="s">
        <v>61</v>
      </c>
    </row>
    <row r="42" spans="3:3" x14ac:dyDescent="0.4">
      <c r="C42" s="2" t="s">
        <v>887</v>
      </c>
    </row>
    <row r="43" spans="3:3" x14ac:dyDescent="0.4">
      <c r="C43" s="2" t="s">
        <v>63</v>
      </c>
    </row>
    <row r="44" spans="3:3" x14ac:dyDescent="0.4">
      <c r="C44" s="2" t="s">
        <v>62</v>
      </c>
    </row>
    <row r="45" spans="3:3" x14ac:dyDescent="0.4">
      <c r="C45" s="2" t="s">
        <v>64</v>
      </c>
    </row>
    <row r="46" spans="3:3" x14ac:dyDescent="0.4">
      <c r="C46" s="2" t="s">
        <v>65</v>
      </c>
    </row>
    <row r="47" spans="3:3" x14ac:dyDescent="0.4">
      <c r="C47" s="2" t="s">
        <v>66</v>
      </c>
    </row>
    <row r="48" spans="3:3" x14ac:dyDescent="0.4">
      <c r="C48" s="2" t="s">
        <v>67</v>
      </c>
    </row>
    <row r="49" spans="3:3" x14ac:dyDescent="0.4">
      <c r="C49" s="2" t="s">
        <v>68</v>
      </c>
    </row>
    <row r="50" spans="3:3" x14ac:dyDescent="0.4">
      <c r="C50" s="2" t="s">
        <v>69</v>
      </c>
    </row>
    <row r="51" spans="3:3" x14ac:dyDescent="0.4">
      <c r="C51" s="2" t="s">
        <v>70</v>
      </c>
    </row>
    <row r="52" spans="3:3" x14ac:dyDescent="0.4">
      <c r="C52" s="2" t="s">
        <v>71</v>
      </c>
    </row>
    <row r="53" spans="3:3" x14ac:dyDescent="0.4">
      <c r="C53" s="2" t="s">
        <v>72</v>
      </c>
    </row>
    <row r="54" spans="3:3" x14ac:dyDescent="0.4">
      <c r="C54" s="2" t="s">
        <v>73</v>
      </c>
    </row>
    <row r="55" spans="3:3" x14ac:dyDescent="0.4">
      <c r="C55" s="2" t="s">
        <v>74</v>
      </c>
    </row>
    <row r="56" spans="3:3" x14ac:dyDescent="0.4">
      <c r="C56" s="2" t="s">
        <v>75</v>
      </c>
    </row>
    <row r="57" spans="3:3" x14ac:dyDescent="0.4">
      <c r="C57" s="2" t="s">
        <v>76</v>
      </c>
    </row>
    <row r="58" spans="3:3" x14ac:dyDescent="0.4">
      <c r="C58" s="2" t="s">
        <v>77</v>
      </c>
    </row>
    <row r="59" spans="3:3" x14ac:dyDescent="0.4">
      <c r="C59" s="2" t="s">
        <v>78</v>
      </c>
    </row>
    <row r="60" spans="3:3" x14ac:dyDescent="0.4">
      <c r="C60" s="2" t="s">
        <v>79</v>
      </c>
    </row>
    <row r="61" spans="3:3" x14ac:dyDescent="0.4">
      <c r="C61" s="2" t="s">
        <v>80</v>
      </c>
    </row>
    <row r="62" spans="3:3" x14ac:dyDescent="0.4">
      <c r="C62" s="2" t="s">
        <v>81</v>
      </c>
    </row>
    <row r="63" spans="3:3" x14ac:dyDescent="0.4">
      <c r="C63" s="2" t="s">
        <v>82</v>
      </c>
    </row>
    <row r="64" spans="3:3" x14ac:dyDescent="0.4">
      <c r="C64" s="2" t="s">
        <v>83</v>
      </c>
    </row>
    <row r="65" spans="3:3" x14ac:dyDescent="0.4">
      <c r="C65" s="2" t="s">
        <v>84</v>
      </c>
    </row>
    <row r="66" spans="3:3" x14ac:dyDescent="0.4">
      <c r="C66" s="2" t="s">
        <v>85</v>
      </c>
    </row>
    <row r="67" spans="3:3" x14ac:dyDescent="0.4">
      <c r="C67" s="2" t="s">
        <v>86</v>
      </c>
    </row>
    <row r="68" spans="3:3" x14ac:dyDescent="0.4">
      <c r="C68" s="2" t="s">
        <v>87</v>
      </c>
    </row>
    <row r="69" spans="3:3" x14ac:dyDescent="0.4">
      <c r="C69" s="2" t="s">
        <v>88</v>
      </c>
    </row>
    <row r="70" spans="3:3" x14ac:dyDescent="0.4">
      <c r="C70" s="2" t="s">
        <v>89</v>
      </c>
    </row>
    <row r="71" spans="3:3" x14ac:dyDescent="0.4">
      <c r="C71" s="2" t="s">
        <v>90</v>
      </c>
    </row>
    <row r="72" spans="3:3" x14ac:dyDescent="0.4">
      <c r="C72" s="2" t="s">
        <v>91</v>
      </c>
    </row>
    <row r="73" spans="3:3" x14ac:dyDescent="0.4">
      <c r="C73" s="2" t="s">
        <v>92</v>
      </c>
    </row>
    <row r="74" spans="3:3" x14ac:dyDescent="0.4">
      <c r="C74" s="2" t="s">
        <v>93</v>
      </c>
    </row>
    <row r="75" spans="3:3" x14ac:dyDescent="0.4">
      <c r="C75" s="2" t="s">
        <v>94</v>
      </c>
    </row>
    <row r="76" spans="3:3" x14ac:dyDescent="0.4">
      <c r="C76" s="2" t="s">
        <v>95</v>
      </c>
    </row>
    <row r="77" spans="3:3" x14ac:dyDescent="0.4">
      <c r="C77" s="2" t="s">
        <v>96</v>
      </c>
    </row>
    <row r="78" spans="3:3" x14ac:dyDescent="0.4">
      <c r="C78" s="2" t="s">
        <v>97</v>
      </c>
    </row>
    <row r="79" spans="3:3" x14ac:dyDescent="0.4">
      <c r="C79" s="2" t="s">
        <v>98</v>
      </c>
    </row>
    <row r="80" spans="3:3" x14ac:dyDescent="0.4">
      <c r="C80" s="2" t="s">
        <v>99</v>
      </c>
    </row>
    <row r="81" spans="3:3" x14ac:dyDescent="0.4">
      <c r="C81" s="2" t="s">
        <v>100</v>
      </c>
    </row>
    <row r="82" spans="3:3" x14ac:dyDescent="0.4">
      <c r="C82" s="2" t="s">
        <v>101</v>
      </c>
    </row>
    <row r="83" spans="3:3" x14ac:dyDescent="0.4">
      <c r="C83" s="2" t="s">
        <v>102</v>
      </c>
    </row>
    <row r="84" spans="3:3" x14ac:dyDescent="0.4">
      <c r="C84" s="2" t="s">
        <v>103</v>
      </c>
    </row>
    <row r="85" spans="3:3" x14ac:dyDescent="0.4">
      <c r="C85" s="2" t="s">
        <v>104</v>
      </c>
    </row>
    <row r="86" spans="3:3" x14ac:dyDescent="0.4">
      <c r="C86" s="2" t="s">
        <v>105</v>
      </c>
    </row>
    <row r="87" spans="3:3" x14ac:dyDescent="0.4">
      <c r="C87" s="2" t="s">
        <v>106</v>
      </c>
    </row>
    <row r="88" spans="3:3" x14ac:dyDescent="0.4">
      <c r="C88" s="2" t="s">
        <v>107</v>
      </c>
    </row>
    <row r="89" spans="3:3" x14ac:dyDescent="0.4">
      <c r="C89" s="2" t="s">
        <v>108</v>
      </c>
    </row>
    <row r="90" spans="3:3" x14ac:dyDescent="0.4">
      <c r="C90" s="2" t="s">
        <v>109</v>
      </c>
    </row>
    <row r="91" spans="3:3" x14ac:dyDescent="0.4">
      <c r="C91" s="2" t="s">
        <v>110</v>
      </c>
    </row>
    <row r="92" spans="3:3" x14ac:dyDescent="0.4">
      <c r="C92" s="2" t="s">
        <v>111</v>
      </c>
    </row>
    <row r="93" spans="3:3" x14ac:dyDescent="0.4">
      <c r="C93" s="2" t="s">
        <v>112</v>
      </c>
    </row>
    <row r="94" spans="3:3" x14ac:dyDescent="0.4">
      <c r="C94" s="2" t="s">
        <v>113</v>
      </c>
    </row>
    <row r="95" spans="3:3" x14ac:dyDescent="0.4">
      <c r="C95" s="2" t="s">
        <v>114</v>
      </c>
    </row>
    <row r="96" spans="3:3" x14ac:dyDescent="0.4">
      <c r="C96" s="2" t="s">
        <v>115</v>
      </c>
    </row>
    <row r="97" spans="3:3" x14ac:dyDescent="0.4">
      <c r="C97" s="2" t="s">
        <v>116</v>
      </c>
    </row>
    <row r="98" spans="3:3" x14ac:dyDescent="0.4">
      <c r="C98" s="2" t="s">
        <v>117</v>
      </c>
    </row>
    <row r="99" spans="3:3" x14ac:dyDescent="0.4">
      <c r="C99" s="2" t="s">
        <v>118</v>
      </c>
    </row>
    <row r="100" spans="3:3" x14ac:dyDescent="0.4">
      <c r="C100" s="2" t="s">
        <v>119</v>
      </c>
    </row>
    <row r="101" spans="3:3" x14ac:dyDescent="0.4">
      <c r="C101" s="2" t="s">
        <v>120</v>
      </c>
    </row>
    <row r="102" spans="3:3" x14ac:dyDescent="0.4">
      <c r="C102" s="2" t="s">
        <v>121</v>
      </c>
    </row>
    <row r="103" spans="3:3" x14ac:dyDescent="0.4">
      <c r="C103" s="2" t="s">
        <v>122</v>
      </c>
    </row>
    <row r="104" spans="3:3" x14ac:dyDescent="0.4">
      <c r="C104" s="2" t="s">
        <v>123</v>
      </c>
    </row>
    <row r="105" spans="3:3" x14ac:dyDescent="0.4">
      <c r="C105" s="2" t="s">
        <v>124</v>
      </c>
    </row>
    <row r="106" spans="3:3" x14ac:dyDescent="0.4">
      <c r="C106" s="2" t="s">
        <v>125</v>
      </c>
    </row>
    <row r="107" spans="3:3" x14ac:dyDescent="0.4">
      <c r="C107" s="2" t="s">
        <v>126</v>
      </c>
    </row>
    <row r="108" spans="3:3" x14ac:dyDescent="0.4">
      <c r="C108" s="2" t="s">
        <v>127</v>
      </c>
    </row>
    <row r="109" spans="3:3" x14ac:dyDescent="0.4">
      <c r="C109" s="2" t="s">
        <v>128</v>
      </c>
    </row>
    <row r="110" spans="3:3" x14ac:dyDescent="0.4">
      <c r="C110" s="2" t="s">
        <v>129</v>
      </c>
    </row>
    <row r="111" spans="3:3" x14ac:dyDescent="0.4">
      <c r="C111" s="2" t="s">
        <v>130</v>
      </c>
    </row>
    <row r="112" spans="3:3" x14ac:dyDescent="0.4">
      <c r="C112" s="2" t="s">
        <v>131</v>
      </c>
    </row>
    <row r="113" spans="3:3" x14ac:dyDescent="0.4">
      <c r="C113" s="2" t="s">
        <v>132</v>
      </c>
    </row>
    <row r="114" spans="3:3" x14ac:dyDescent="0.4">
      <c r="C114" s="2" t="s">
        <v>133</v>
      </c>
    </row>
    <row r="115" spans="3:3" x14ac:dyDescent="0.4">
      <c r="C115" s="2" t="s">
        <v>134</v>
      </c>
    </row>
    <row r="116" spans="3:3" x14ac:dyDescent="0.4">
      <c r="C116" s="2" t="s">
        <v>135</v>
      </c>
    </row>
    <row r="117" spans="3:3" x14ac:dyDescent="0.4">
      <c r="C117" s="2" t="s">
        <v>136</v>
      </c>
    </row>
    <row r="118" spans="3:3" x14ac:dyDescent="0.4">
      <c r="C118" s="2" t="s">
        <v>137</v>
      </c>
    </row>
    <row r="119" spans="3:3" x14ac:dyDescent="0.4">
      <c r="C119" s="2" t="s">
        <v>138</v>
      </c>
    </row>
    <row r="120" spans="3:3" x14ac:dyDescent="0.4">
      <c r="C120" s="2" t="s">
        <v>139</v>
      </c>
    </row>
    <row r="121" spans="3:3" x14ac:dyDescent="0.4">
      <c r="C121" s="2" t="s">
        <v>140</v>
      </c>
    </row>
    <row r="122" spans="3:3" x14ac:dyDescent="0.4">
      <c r="C122" s="2" t="s">
        <v>141</v>
      </c>
    </row>
    <row r="123" spans="3:3" x14ac:dyDescent="0.4">
      <c r="C123" s="2" t="s">
        <v>142</v>
      </c>
    </row>
    <row r="124" spans="3:3" x14ac:dyDescent="0.4">
      <c r="C124" s="2" t="s">
        <v>143</v>
      </c>
    </row>
    <row r="125" spans="3:3" x14ac:dyDescent="0.4">
      <c r="C125" s="2" t="s">
        <v>144</v>
      </c>
    </row>
    <row r="126" spans="3:3" x14ac:dyDescent="0.4">
      <c r="C126" s="2" t="s">
        <v>145</v>
      </c>
    </row>
    <row r="127" spans="3:3" x14ac:dyDescent="0.4">
      <c r="C127" s="2" t="s">
        <v>146</v>
      </c>
    </row>
    <row r="128" spans="3:3" x14ac:dyDescent="0.4">
      <c r="C128" s="2" t="s">
        <v>147</v>
      </c>
    </row>
    <row r="129" spans="3:3" x14ac:dyDescent="0.4">
      <c r="C129" s="2" t="s">
        <v>148</v>
      </c>
    </row>
    <row r="130" spans="3:3" x14ac:dyDescent="0.4">
      <c r="C130" s="2" t="s">
        <v>149</v>
      </c>
    </row>
    <row r="131" spans="3:3" x14ac:dyDescent="0.4">
      <c r="C131" s="2" t="s">
        <v>150</v>
      </c>
    </row>
    <row r="132" spans="3:3" x14ac:dyDescent="0.4">
      <c r="C132" s="2" t="s">
        <v>151</v>
      </c>
    </row>
    <row r="133" spans="3:3" x14ac:dyDescent="0.4">
      <c r="C133" s="2" t="s">
        <v>152</v>
      </c>
    </row>
    <row r="134" spans="3:3" x14ac:dyDescent="0.4">
      <c r="C134" s="2" t="s">
        <v>153</v>
      </c>
    </row>
    <row r="135" spans="3:3" x14ac:dyDescent="0.4">
      <c r="C135" s="2" t="s">
        <v>154</v>
      </c>
    </row>
    <row r="136" spans="3:3" x14ac:dyDescent="0.4">
      <c r="C136" s="2" t="s">
        <v>155</v>
      </c>
    </row>
    <row r="137" spans="3:3" x14ac:dyDescent="0.4">
      <c r="C137" s="2" t="s">
        <v>156</v>
      </c>
    </row>
    <row r="138" spans="3:3" x14ac:dyDescent="0.4">
      <c r="C138" s="2" t="s">
        <v>157</v>
      </c>
    </row>
    <row r="139" spans="3:3" x14ac:dyDescent="0.4">
      <c r="C139" s="2" t="s">
        <v>158</v>
      </c>
    </row>
    <row r="140" spans="3:3" x14ac:dyDescent="0.4">
      <c r="C140" s="2" t="s">
        <v>159</v>
      </c>
    </row>
    <row r="141" spans="3:3" x14ac:dyDescent="0.4">
      <c r="C141" s="2" t="s">
        <v>160</v>
      </c>
    </row>
    <row r="142" spans="3:3" x14ac:dyDescent="0.4">
      <c r="C142" s="2" t="s">
        <v>161</v>
      </c>
    </row>
    <row r="143" spans="3:3" x14ac:dyDescent="0.4">
      <c r="C143" s="2" t="s">
        <v>162</v>
      </c>
    </row>
    <row r="144" spans="3:3" x14ac:dyDescent="0.4">
      <c r="C144" s="2" t="s">
        <v>163</v>
      </c>
    </row>
    <row r="145" spans="3:3" x14ac:dyDescent="0.4">
      <c r="C145" s="2" t="s">
        <v>164</v>
      </c>
    </row>
    <row r="146" spans="3:3" x14ac:dyDescent="0.4">
      <c r="C146" s="2" t="s">
        <v>165</v>
      </c>
    </row>
    <row r="147" spans="3:3" x14ac:dyDescent="0.4">
      <c r="C147" s="2" t="s">
        <v>166</v>
      </c>
    </row>
    <row r="148" spans="3:3" x14ac:dyDescent="0.4">
      <c r="C148" s="2" t="s">
        <v>167</v>
      </c>
    </row>
    <row r="149" spans="3:3" x14ac:dyDescent="0.4">
      <c r="C149" s="2" t="s">
        <v>168</v>
      </c>
    </row>
    <row r="150" spans="3:3" x14ac:dyDescent="0.4">
      <c r="C150" s="2" t="s">
        <v>169</v>
      </c>
    </row>
    <row r="151" spans="3:3" x14ac:dyDescent="0.4">
      <c r="C151" s="2" t="s">
        <v>170</v>
      </c>
    </row>
    <row r="152" spans="3:3" x14ac:dyDescent="0.4">
      <c r="C152" s="2" t="s">
        <v>171</v>
      </c>
    </row>
    <row r="153" spans="3:3" x14ac:dyDescent="0.4">
      <c r="C153" s="2" t="s">
        <v>172</v>
      </c>
    </row>
    <row r="154" spans="3:3" x14ac:dyDescent="0.4">
      <c r="C154" s="2" t="s">
        <v>173</v>
      </c>
    </row>
    <row r="155" spans="3:3" x14ac:dyDescent="0.4">
      <c r="C155" s="2" t="s">
        <v>174</v>
      </c>
    </row>
    <row r="156" spans="3:3" x14ac:dyDescent="0.4">
      <c r="C156" s="2" t="s">
        <v>175</v>
      </c>
    </row>
    <row r="157" spans="3:3" x14ac:dyDescent="0.4">
      <c r="C157" s="2" t="s">
        <v>176</v>
      </c>
    </row>
    <row r="158" spans="3:3" x14ac:dyDescent="0.4">
      <c r="C158" s="2" t="s">
        <v>177</v>
      </c>
    </row>
    <row r="159" spans="3:3" x14ac:dyDescent="0.4">
      <c r="C159" s="2" t="s">
        <v>178</v>
      </c>
    </row>
    <row r="160" spans="3:3" x14ac:dyDescent="0.4">
      <c r="C160" s="2" t="s">
        <v>179</v>
      </c>
    </row>
    <row r="161" spans="3:3" x14ac:dyDescent="0.4">
      <c r="C161" s="2" t="s">
        <v>180</v>
      </c>
    </row>
    <row r="162" spans="3:3" x14ac:dyDescent="0.4">
      <c r="C162" s="2" t="s">
        <v>181</v>
      </c>
    </row>
    <row r="163" spans="3:3" x14ac:dyDescent="0.4">
      <c r="C163" s="2" t="s">
        <v>182</v>
      </c>
    </row>
    <row r="164" spans="3:3" x14ac:dyDescent="0.4">
      <c r="C164" s="2" t="s">
        <v>183</v>
      </c>
    </row>
    <row r="165" spans="3:3" x14ac:dyDescent="0.4">
      <c r="C165" s="2" t="s">
        <v>184</v>
      </c>
    </row>
    <row r="166" spans="3:3" x14ac:dyDescent="0.4">
      <c r="C166" s="2" t="s">
        <v>185</v>
      </c>
    </row>
    <row r="167" spans="3:3" x14ac:dyDescent="0.4">
      <c r="C167" s="2" t="s">
        <v>186</v>
      </c>
    </row>
    <row r="168" spans="3:3" x14ac:dyDescent="0.4">
      <c r="C168" s="2" t="s">
        <v>187</v>
      </c>
    </row>
    <row r="169" spans="3:3" x14ac:dyDescent="0.4">
      <c r="C169" s="2" t="s">
        <v>188</v>
      </c>
    </row>
    <row r="170" spans="3:3" x14ac:dyDescent="0.4">
      <c r="C170" s="2" t="s">
        <v>189</v>
      </c>
    </row>
    <row r="171" spans="3:3" x14ac:dyDescent="0.4">
      <c r="C171" s="2" t="s">
        <v>190</v>
      </c>
    </row>
    <row r="172" spans="3:3" x14ac:dyDescent="0.4">
      <c r="C172" s="2" t="s">
        <v>191</v>
      </c>
    </row>
    <row r="173" spans="3:3" x14ac:dyDescent="0.4">
      <c r="C173" s="2" t="s">
        <v>192</v>
      </c>
    </row>
    <row r="174" spans="3:3" x14ac:dyDescent="0.4">
      <c r="C174" s="2" t="s">
        <v>193</v>
      </c>
    </row>
    <row r="175" spans="3:3" x14ac:dyDescent="0.4">
      <c r="C175" s="2" t="s">
        <v>194</v>
      </c>
    </row>
    <row r="176" spans="3:3" x14ac:dyDescent="0.4">
      <c r="C176" s="2" t="s">
        <v>195</v>
      </c>
    </row>
    <row r="177" spans="3:3" x14ac:dyDescent="0.4">
      <c r="C177" s="2" t="s">
        <v>196</v>
      </c>
    </row>
    <row r="178" spans="3:3" x14ac:dyDescent="0.4">
      <c r="C178" s="2" t="s">
        <v>197</v>
      </c>
    </row>
    <row r="179" spans="3:3" x14ac:dyDescent="0.4">
      <c r="C179" s="2" t="s">
        <v>198</v>
      </c>
    </row>
    <row r="180" spans="3:3" x14ac:dyDescent="0.4">
      <c r="C180" s="2" t="s">
        <v>199</v>
      </c>
    </row>
    <row r="181" spans="3:3" x14ac:dyDescent="0.4">
      <c r="C181" s="2" t="s">
        <v>200</v>
      </c>
    </row>
    <row r="182" spans="3:3" x14ac:dyDescent="0.4">
      <c r="C182" s="2" t="s">
        <v>201</v>
      </c>
    </row>
    <row r="183" spans="3:3" x14ac:dyDescent="0.4">
      <c r="C183" s="2" t="s">
        <v>202</v>
      </c>
    </row>
    <row r="184" spans="3:3" x14ac:dyDescent="0.4">
      <c r="C184" s="2" t="s">
        <v>203</v>
      </c>
    </row>
    <row r="185" spans="3:3" x14ac:dyDescent="0.4">
      <c r="C185" s="2" t="s">
        <v>204</v>
      </c>
    </row>
    <row r="186" spans="3:3" x14ac:dyDescent="0.4">
      <c r="C186" s="2" t="s">
        <v>205</v>
      </c>
    </row>
    <row r="187" spans="3:3" x14ac:dyDescent="0.4">
      <c r="C187" s="2" t="s">
        <v>206</v>
      </c>
    </row>
    <row r="188" spans="3:3" x14ac:dyDescent="0.4">
      <c r="C188" s="2" t="s">
        <v>207</v>
      </c>
    </row>
    <row r="189" spans="3:3" x14ac:dyDescent="0.4">
      <c r="C189" s="2" t="s">
        <v>208</v>
      </c>
    </row>
    <row r="190" spans="3:3" x14ac:dyDescent="0.4">
      <c r="C190" s="2" t="s">
        <v>209</v>
      </c>
    </row>
    <row r="191" spans="3:3" x14ac:dyDescent="0.4">
      <c r="C191" s="2" t="s">
        <v>210</v>
      </c>
    </row>
    <row r="192" spans="3:3" x14ac:dyDescent="0.4">
      <c r="C192" s="2" t="s">
        <v>211</v>
      </c>
    </row>
    <row r="193" spans="3:3" x14ac:dyDescent="0.4">
      <c r="C193" s="2" t="s">
        <v>212</v>
      </c>
    </row>
    <row r="194" spans="3:3" x14ac:dyDescent="0.4">
      <c r="C194" s="2" t="s">
        <v>213</v>
      </c>
    </row>
    <row r="195" spans="3:3" x14ac:dyDescent="0.4">
      <c r="C195" s="2" t="s">
        <v>214</v>
      </c>
    </row>
    <row r="196" spans="3:3" x14ac:dyDescent="0.4">
      <c r="C196" s="2" t="s">
        <v>215</v>
      </c>
    </row>
    <row r="197" spans="3:3" x14ac:dyDescent="0.4">
      <c r="C197" s="2" t="s">
        <v>216</v>
      </c>
    </row>
    <row r="198" spans="3:3" x14ac:dyDescent="0.4">
      <c r="C198" s="2" t="s">
        <v>217</v>
      </c>
    </row>
    <row r="199" spans="3:3" x14ac:dyDescent="0.4">
      <c r="C199" s="2" t="s">
        <v>218</v>
      </c>
    </row>
    <row r="200" spans="3:3" x14ac:dyDescent="0.4">
      <c r="C200" s="2" t="s">
        <v>219</v>
      </c>
    </row>
    <row r="201" spans="3:3" x14ac:dyDescent="0.4">
      <c r="C201" s="2" t="s">
        <v>220</v>
      </c>
    </row>
    <row r="202" spans="3:3" x14ac:dyDescent="0.4">
      <c r="C202" s="2" t="s">
        <v>221</v>
      </c>
    </row>
    <row r="203" spans="3:3" x14ac:dyDescent="0.4">
      <c r="C203" s="2" t="s">
        <v>222</v>
      </c>
    </row>
    <row r="204" spans="3:3" x14ac:dyDescent="0.4">
      <c r="C204" s="2" t="s">
        <v>223</v>
      </c>
    </row>
    <row r="205" spans="3:3" x14ac:dyDescent="0.4">
      <c r="C205" s="2" t="s">
        <v>224</v>
      </c>
    </row>
    <row r="206" spans="3:3" x14ac:dyDescent="0.4">
      <c r="C206" s="2" t="s">
        <v>225</v>
      </c>
    </row>
    <row r="207" spans="3:3" x14ac:dyDescent="0.4">
      <c r="C207" s="2" t="s">
        <v>226</v>
      </c>
    </row>
    <row r="208" spans="3:3" x14ac:dyDescent="0.4">
      <c r="C208" s="2" t="s">
        <v>227</v>
      </c>
    </row>
    <row r="209" spans="3:3" x14ac:dyDescent="0.4">
      <c r="C209" s="2" t="s">
        <v>228</v>
      </c>
    </row>
    <row r="210" spans="3:3" x14ac:dyDescent="0.4">
      <c r="C210" s="2" t="s">
        <v>229</v>
      </c>
    </row>
    <row r="211" spans="3:3" x14ac:dyDescent="0.4">
      <c r="C211" s="2" t="s">
        <v>230</v>
      </c>
    </row>
    <row r="212" spans="3:3" x14ac:dyDescent="0.4">
      <c r="C212" s="2" t="s">
        <v>231</v>
      </c>
    </row>
    <row r="213" spans="3:3" x14ac:dyDescent="0.4">
      <c r="C213" s="2" t="s">
        <v>232</v>
      </c>
    </row>
    <row r="214" spans="3:3" x14ac:dyDescent="0.4">
      <c r="C214" s="2" t="s">
        <v>233</v>
      </c>
    </row>
    <row r="215" spans="3:3" x14ac:dyDescent="0.4">
      <c r="C215" s="2" t="s">
        <v>234</v>
      </c>
    </row>
    <row r="216" spans="3:3" x14ac:dyDescent="0.4">
      <c r="C216" s="2" t="s">
        <v>235</v>
      </c>
    </row>
    <row r="217" spans="3:3" x14ac:dyDescent="0.4">
      <c r="C217" s="2" t="s">
        <v>236</v>
      </c>
    </row>
    <row r="218" spans="3:3" x14ac:dyDescent="0.4">
      <c r="C218" s="2" t="s">
        <v>237</v>
      </c>
    </row>
    <row r="219" spans="3:3" x14ac:dyDescent="0.4">
      <c r="C219" s="2" t="s">
        <v>238</v>
      </c>
    </row>
    <row r="220" spans="3:3" x14ac:dyDescent="0.4">
      <c r="C220" s="2" t="s">
        <v>239</v>
      </c>
    </row>
    <row r="221" spans="3:3" x14ac:dyDescent="0.4">
      <c r="C221" s="2" t="s">
        <v>240</v>
      </c>
    </row>
    <row r="222" spans="3:3" x14ac:dyDescent="0.4">
      <c r="C222" s="2" t="s">
        <v>241</v>
      </c>
    </row>
    <row r="223" spans="3:3" x14ac:dyDescent="0.4">
      <c r="C223" s="2" t="s">
        <v>242</v>
      </c>
    </row>
    <row r="224" spans="3:3" x14ac:dyDescent="0.4">
      <c r="C224" s="2" t="s">
        <v>243</v>
      </c>
    </row>
    <row r="225" spans="3:3" x14ac:dyDescent="0.4">
      <c r="C225" s="2" t="s">
        <v>244</v>
      </c>
    </row>
    <row r="226" spans="3:3" x14ac:dyDescent="0.4">
      <c r="C226" s="2" t="s">
        <v>245</v>
      </c>
    </row>
    <row r="227" spans="3:3" x14ac:dyDescent="0.4">
      <c r="C227" s="2" t="s">
        <v>246</v>
      </c>
    </row>
    <row r="228" spans="3:3" x14ac:dyDescent="0.4">
      <c r="C228" s="2" t="s">
        <v>247</v>
      </c>
    </row>
    <row r="229" spans="3:3" x14ac:dyDescent="0.4">
      <c r="C229" s="2" t="s">
        <v>248</v>
      </c>
    </row>
    <row r="230" spans="3:3" x14ac:dyDescent="0.4">
      <c r="C230" s="2" t="s">
        <v>249</v>
      </c>
    </row>
    <row r="231" spans="3:3" x14ac:dyDescent="0.4">
      <c r="C231" s="2" t="s">
        <v>250</v>
      </c>
    </row>
    <row r="232" spans="3:3" x14ac:dyDescent="0.4">
      <c r="C232" s="2" t="s">
        <v>251</v>
      </c>
    </row>
    <row r="233" spans="3:3" x14ac:dyDescent="0.4">
      <c r="C233" s="2" t="s">
        <v>252</v>
      </c>
    </row>
    <row r="234" spans="3:3" x14ac:dyDescent="0.4">
      <c r="C234" s="2" t="s">
        <v>253</v>
      </c>
    </row>
    <row r="235" spans="3:3" x14ac:dyDescent="0.4">
      <c r="C235" s="2" t="s">
        <v>254</v>
      </c>
    </row>
    <row r="236" spans="3:3" x14ac:dyDescent="0.4">
      <c r="C236" s="2" t="s">
        <v>255</v>
      </c>
    </row>
    <row r="237" spans="3:3" x14ac:dyDescent="0.4">
      <c r="C237" s="2" t="s">
        <v>256</v>
      </c>
    </row>
    <row r="238" spans="3:3" x14ac:dyDescent="0.4">
      <c r="C238" s="2" t="s">
        <v>257</v>
      </c>
    </row>
    <row r="239" spans="3:3" x14ac:dyDescent="0.4">
      <c r="C239" s="2" t="s">
        <v>258</v>
      </c>
    </row>
    <row r="240" spans="3:3" x14ac:dyDescent="0.4">
      <c r="C240" s="2" t="s">
        <v>259</v>
      </c>
    </row>
    <row r="241" spans="3:3" x14ac:dyDescent="0.4">
      <c r="C241" s="2" t="s">
        <v>260</v>
      </c>
    </row>
    <row r="242" spans="3:3" x14ac:dyDescent="0.4">
      <c r="C242" s="2" t="s">
        <v>261</v>
      </c>
    </row>
    <row r="243" spans="3:3" x14ac:dyDescent="0.4">
      <c r="C243" s="2" t="s">
        <v>262</v>
      </c>
    </row>
    <row r="244" spans="3:3" x14ac:dyDescent="0.4">
      <c r="C244" s="2" t="s">
        <v>263</v>
      </c>
    </row>
    <row r="245" spans="3:3" x14ac:dyDescent="0.4">
      <c r="C245" s="2" t="s">
        <v>264</v>
      </c>
    </row>
    <row r="246" spans="3:3" x14ac:dyDescent="0.4">
      <c r="C246" s="2" t="s">
        <v>265</v>
      </c>
    </row>
    <row r="247" spans="3:3" x14ac:dyDescent="0.4">
      <c r="C247" s="2" t="s">
        <v>266</v>
      </c>
    </row>
    <row r="248" spans="3:3" x14ac:dyDescent="0.4">
      <c r="C248" s="2" t="s">
        <v>267</v>
      </c>
    </row>
    <row r="249" spans="3:3" x14ac:dyDescent="0.4">
      <c r="C249" s="2" t="s">
        <v>268</v>
      </c>
    </row>
    <row r="250" spans="3:3" x14ac:dyDescent="0.4">
      <c r="C250" s="2" t="s">
        <v>269</v>
      </c>
    </row>
    <row r="251" spans="3:3" x14ac:dyDescent="0.4">
      <c r="C251" s="2" t="s">
        <v>270</v>
      </c>
    </row>
    <row r="252" spans="3:3" x14ac:dyDescent="0.4">
      <c r="C252" s="2" t="s">
        <v>271</v>
      </c>
    </row>
    <row r="253" spans="3:3" x14ac:dyDescent="0.4">
      <c r="C253" s="2" t="s">
        <v>272</v>
      </c>
    </row>
    <row r="254" spans="3:3" x14ac:dyDescent="0.4">
      <c r="C254" s="2" t="s">
        <v>273</v>
      </c>
    </row>
    <row r="255" spans="3:3" x14ac:dyDescent="0.4">
      <c r="C255" s="2" t="s">
        <v>274</v>
      </c>
    </row>
    <row r="256" spans="3:3" x14ac:dyDescent="0.4">
      <c r="C256" s="2" t="s">
        <v>275</v>
      </c>
    </row>
    <row r="257" spans="3:3" x14ac:dyDescent="0.4">
      <c r="C257" s="2" t="s">
        <v>276</v>
      </c>
    </row>
    <row r="258" spans="3:3" x14ac:dyDescent="0.4">
      <c r="C258" s="2" t="s">
        <v>277</v>
      </c>
    </row>
    <row r="259" spans="3:3" x14ac:dyDescent="0.4">
      <c r="C259" s="2" t="s">
        <v>278</v>
      </c>
    </row>
    <row r="260" spans="3:3" x14ac:dyDescent="0.4">
      <c r="C260" s="2" t="s">
        <v>279</v>
      </c>
    </row>
    <row r="261" spans="3:3" x14ac:dyDescent="0.4">
      <c r="C261" s="2" t="s">
        <v>280</v>
      </c>
    </row>
    <row r="262" spans="3:3" x14ac:dyDescent="0.4">
      <c r="C262" s="2" t="s">
        <v>281</v>
      </c>
    </row>
    <row r="263" spans="3:3" x14ac:dyDescent="0.4">
      <c r="C263" s="2" t="s">
        <v>282</v>
      </c>
    </row>
    <row r="264" spans="3:3" x14ac:dyDescent="0.4">
      <c r="C264" s="2" t="s">
        <v>283</v>
      </c>
    </row>
    <row r="265" spans="3:3" x14ac:dyDescent="0.4">
      <c r="C265" s="2" t="s">
        <v>284</v>
      </c>
    </row>
    <row r="266" spans="3:3" x14ac:dyDescent="0.4">
      <c r="C266" s="2" t="s">
        <v>285</v>
      </c>
    </row>
    <row r="267" spans="3:3" x14ac:dyDescent="0.4">
      <c r="C267" s="2" t="s">
        <v>286</v>
      </c>
    </row>
    <row r="268" spans="3:3" x14ac:dyDescent="0.4">
      <c r="C268" s="2" t="s">
        <v>287</v>
      </c>
    </row>
    <row r="269" spans="3:3" x14ac:dyDescent="0.4">
      <c r="C269" s="2" t="s">
        <v>288</v>
      </c>
    </row>
    <row r="270" spans="3:3" x14ac:dyDescent="0.4">
      <c r="C270" s="2" t="s">
        <v>289</v>
      </c>
    </row>
    <row r="271" spans="3:3" x14ac:dyDescent="0.4">
      <c r="C271" s="2" t="s">
        <v>290</v>
      </c>
    </row>
    <row r="272" spans="3:3" x14ac:dyDescent="0.4">
      <c r="C272" s="2" t="s">
        <v>291</v>
      </c>
    </row>
    <row r="273" spans="3:3" x14ac:dyDescent="0.4">
      <c r="C273" s="2" t="s">
        <v>292</v>
      </c>
    </row>
    <row r="274" spans="3:3" x14ac:dyDescent="0.4">
      <c r="C274" s="2" t="s">
        <v>293</v>
      </c>
    </row>
    <row r="275" spans="3:3" x14ac:dyDescent="0.4">
      <c r="C275" s="2" t="s">
        <v>294</v>
      </c>
    </row>
    <row r="276" spans="3:3" x14ac:dyDescent="0.4">
      <c r="C276" s="2" t="s">
        <v>295</v>
      </c>
    </row>
    <row r="277" spans="3:3" x14ac:dyDescent="0.4">
      <c r="C277" s="2" t="s">
        <v>296</v>
      </c>
    </row>
    <row r="278" spans="3:3" x14ac:dyDescent="0.4">
      <c r="C278" s="2" t="s">
        <v>297</v>
      </c>
    </row>
    <row r="279" spans="3:3" x14ac:dyDescent="0.4">
      <c r="C279" s="2" t="s">
        <v>298</v>
      </c>
    </row>
    <row r="280" spans="3:3" x14ac:dyDescent="0.4">
      <c r="C280" s="2" t="s">
        <v>299</v>
      </c>
    </row>
    <row r="281" spans="3:3" x14ac:dyDescent="0.4">
      <c r="C281" s="2" t="s">
        <v>300</v>
      </c>
    </row>
    <row r="282" spans="3:3" x14ac:dyDescent="0.4">
      <c r="C282" s="2" t="s">
        <v>301</v>
      </c>
    </row>
    <row r="283" spans="3:3" x14ac:dyDescent="0.4">
      <c r="C283" s="2" t="s">
        <v>302</v>
      </c>
    </row>
    <row r="284" spans="3:3" x14ac:dyDescent="0.4">
      <c r="C284" s="2" t="s">
        <v>303</v>
      </c>
    </row>
    <row r="285" spans="3:3" x14ac:dyDescent="0.4">
      <c r="C285" s="2" t="s">
        <v>304</v>
      </c>
    </row>
    <row r="286" spans="3:3" x14ac:dyDescent="0.4">
      <c r="C286" s="2" t="s">
        <v>305</v>
      </c>
    </row>
    <row r="287" spans="3:3" x14ac:dyDescent="0.4">
      <c r="C287" s="2" t="s">
        <v>306</v>
      </c>
    </row>
    <row r="288" spans="3:3" x14ac:dyDescent="0.4">
      <c r="C288" s="2" t="s">
        <v>307</v>
      </c>
    </row>
    <row r="289" spans="3:3" x14ac:dyDescent="0.4">
      <c r="C289" s="2" t="s">
        <v>308</v>
      </c>
    </row>
    <row r="290" spans="3:3" x14ac:dyDescent="0.4">
      <c r="C290" s="2" t="s">
        <v>309</v>
      </c>
    </row>
    <row r="291" spans="3:3" x14ac:dyDescent="0.4">
      <c r="C291" s="2" t="s">
        <v>310</v>
      </c>
    </row>
    <row r="292" spans="3:3" x14ac:dyDescent="0.4">
      <c r="C292" s="2" t="s">
        <v>311</v>
      </c>
    </row>
    <row r="293" spans="3:3" x14ac:dyDescent="0.4">
      <c r="C293" s="2" t="s">
        <v>312</v>
      </c>
    </row>
    <row r="294" spans="3:3" x14ac:dyDescent="0.4">
      <c r="C294" s="2" t="s">
        <v>313</v>
      </c>
    </row>
    <row r="295" spans="3:3" x14ac:dyDescent="0.4">
      <c r="C295" s="2" t="s">
        <v>314</v>
      </c>
    </row>
    <row r="296" spans="3:3" x14ac:dyDescent="0.4">
      <c r="C296" s="2" t="s">
        <v>315</v>
      </c>
    </row>
    <row r="297" spans="3:3" x14ac:dyDescent="0.4">
      <c r="C297" s="2" t="s">
        <v>316</v>
      </c>
    </row>
    <row r="298" spans="3:3" x14ac:dyDescent="0.4">
      <c r="C298" s="2" t="s">
        <v>317</v>
      </c>
    </row>
    <row r="299" spans="3:3" x14ac:dyDescent="0.4">
      <c r="C299" s="2" t="s">
        <v>318</v>
      </c>
    </row>
    <row r="300" spans="3:3" x14ac:dyDescent="0.4">
      <c r="C300" s="2" t="s">
        <v>319</v>
      </c>
    </row>
    <row r="301" spans="3:3" x14ac:dyDescent="0.4">
      <c r="C301" s="2" t="s">
        <v>320</v>
      </c>
    </row>
    <row r="302" spans="3:3" x14ac:dyDescent="0.4">
      <c r="C302" s="2" t="s">
        <v>321</v>
      </c>
    </row>
    <row r="303" spans="3:3" x14ac:dyDescent="0.4">
      <c r="C303" s="2" t="s">
        <v>322</v>
      </c>
    </row>
    <row r="304" spans="3:3" x14ac:dyDescent="0.4">
      <c r="C304" s="2" t="s">
        <v>323</v>
      </c>
    </row>
    <row r="305" spans="3:3" x14ac:dyDescent="0.4">
      <c r="C305" s="2" t="s">
        <v>324</v>
      </c>
    </row>
    <row r="306" spans="3:3" x14ac:dyDescent="0.4">
      <c r="C306" s="2" t="s">
        <v>325</v>
      </c>
    </row>
    <row r="307" spans="3:3" x14ac:dyDescent="0.4">
      <c r="C307" s="2" t="s">
        <v>326</v>
      </c>
    </row>
    <row r="308" spans="3:3" x14ac:dyDescent="0.4">
      <c r="C308" s="2" t="s">
        <v>327</v>
      </c>
    </row>
    <row r="309" spans="3:3" x14ac:dyDescent="0.4">
      <c r="C309" s="2" t="s">
        <v>328</v>
      </c>
    </row>
    <row r="310" spans="3:3" x14ac:dyDescent="0.4">
      <c r="C310" s="2" t="s">
        <v>329</v>
      </c>
    </row>
    <row r="311" spans="3:3" x14ac:dyDescent="0.4">
      <c r="C311" s="2" t="s">
        <v>330</v>
      </c>
    </row>
    <row r="312" spans="3:3" x14ac:dyDescent="0.4">
      <c r="C312" s="2" t="s">
        <v>331</v>
      </c>
    </row>
    <row r="313" spans="3:3" x14ac:dyDescent="0.4">
      <c r="C313" s="2" t="s">
        <v>332</v>
      </c>
    </row>
    <row r="314" spans="3:3" x14ac:dyDescent="0.4">
      <c r="C314" s="2" t="s">
        <v>333</v>
      </c>
    </row>
    <row r="315" spans="3:3" x14ac:dyDescent="0.4">
      <c r="C315" s="2" t="s">
        <v>334</v>
      </c>
    </row>
    <row r="316" spans="3:3" x14ac:dyDescent="0.4">
      <c r="C316" s="2" t="s">
        <v>335</v>
      </c>
    </row>
    <row r="317" spans="3:3" x14ac:dyDescent="0.4">
      <c r="C317" s="2" t="s">
        <v>336</v>
      </c>
    </row>
    <row r="318" spans="3:3" x14ac:dyDescent="0.4">
      <c r="C318" s="2" t="s">
        <v>337</v>
      </c>
    </row>
    <row r="319" spans="3:3" x14ac:dyDescent="0.4">
      <c r="C319" s="2" t="s">
        <v>338</v>
      </c>
    </row>
    <row r="320" spans="3:3" x14ac:dyDescent="0.4">
      <c r="C320" s="2" t="s">
        <v>339</v>
      </c>
    </row>
    <row r="321" spans="3:3" x14ac:dyDescent="0.4">
      <c r="C321" s="2" t="s">
        <v>340</v>
      </c>
    </row>
    <row r="322" spans="3:3" x14ac:dyDescent="0.4">
      <c r="C322" s="2" t="s">
        <v>341</v>
      </c>
    </row>
    <row r="323" spans="3:3" x14ac:dyDescent="0.4">
      <c r="C323" s="2" t="s">
        <v>342</v>
      </c>
    </row>
    <row r="324" spans="3:3" x14ac:dyDescent="0.4">
      <c r="C324" s="2" t="s">
        <v>343</v>
      </c>
    </row>
    <row r="325" spans="3:3" x14ac:dyDescent="0.4">
      <c r="C325" s="2" t="s">
        <v>344</v>
      </c>
    </row>
    <row r="326" spans="3:3" x14ac:dyDescent="0.4">
      <c r="C326" s="2" t="s">
        <v>345</v>
      </c>
    </row>
    <row r="327" spans="3:3" x14ac:dyDescent="0.4">
      <c r="C327" s="2" t="s">
        <v>346</v>
      </c>
    </row>
    <row r="328" spans="3:3" x14ac:dyDescent="0.4">
      <c r="C328" s="2" t="s">
        <v>347</v>
      </c>
    </row>
    <row r="329" spans="3:3" x14ac:dyDescent="0.4">
      <c r="C329" s="2" t="s">
        <v>348</v>
      </c>
    </row>
    <row r="330" spans="3:3" x14ac:dyDescent="0.4">
      <c r="C330" s="2" t="s">
        <v>349</v>
      </c>
    </row>
    <row r="331" spans="3:3" x14ac:dyDescent="0.4">
      <c r="C331" s="2" t="s">
        <v>350</v>
      </c>
    </row>
    <row r="332" spans="3:3" x14ac:dyDescent="0.4">
      <c r="C332" s="2" t="s">
        <v>351</v>
      </c>
    </row>
    <row r="333" spans="3:3" x14ac:dyDescent="0.4">
      <c r="C333" s="2" t="s">
        <v>352</v>
      </c>
    </row>
    <row r="334" spans="3:3" x14ac:dyDescent="0.4">
      <c r="C334" s="2" t="s">
        <v>353</v>
      </c>
    </row>
    <row r="335" spans="3:3" x14ac:dyDescent="0.4">
      <c r="C335" s="2" t="s">
        <v>354</v>
      </c>
    </row>
    <row r="336" spans="3:3" x14ac:dyDescent="0.4">
      <c r="C336" s="2" t="s">
        <v>355</v>
      </c>
    </row>
    <row r="337" spans="3:3" x14ac:dyDescent="0.4">
      <c r="C337" s="2" t="s">
        <v>356</v>
      </c>
    </row>
    <row r="338" spans="3:3" x14ac:dyDescent="0.4">
      <c r="C338" s="2" t="s">
        <v>357</v>
      </c>
    </row>
    <row r="339" spans="3:3" x14ac:dyDescent="0.4">
      <c r="C339" s="2" t="s">
        <v>358</v>
      </c>
    </row>
    <row r="340" spans="3:3" x14ac:dyDescent="0.4">
      <c r="C340" s="2" t="s">
        <v>359</v>
      </c>
    </row>
    <row r="341" spans="3:3" x14ac:dyDescent="0.4">
      <c r="C341" s="2" t="s">
        <v>360</v>
      </c>
    </row>
    <row r="342" spans="3:3" x14ac:dyDescent="0.4">
      <c r="C342" s="2" t="s">
        <v>361</v>
      </c>
    </row>
    <row r="343" spans="3:3" x14ac:dyDescent="0.4">
      <c r="C343" s="2" t="s">
        <v>362</v>
      </c>
    </row>
    <row r="344" spans="3:3" x14ac:dyDescent="0.4">
      <c r="C344" s="2" t="s">
        <v>363</v>
      </c>
    </row>
    <row r="345" spans="3:3" x14ac:dyDescent="0.4">
      <c r="C345" s="2" t="s">
        <v>364</v>
      </c>
    </row>
    <row r="346" spans="3:3" x14ac:dyDescent="0.4">
      <c r="C346" s="2" t="s">
        <v>365</v>
      </c>
    </row>
    <row r="347" spans="3:3" x14ac:dyDescent="0.4">
      <c r="C347" s="2" t="s">
        <v>366</v>
      </c>
    </row>
    <row r="348" spans="3:3" x14ac:dyDescent="0.4">
      <c r="C348" s="2" t="s">
        <v>367</v>
      </c>
    </row>
    <row r="349" spans="3:3" x14ac:dyDescent="0.4">
      <c r="C349" s="2" t="s">
        <v>368</v>
      </c>
    </row>
    <row r="350" spans="3:3" x14ac:dyDescent="0.4">
      <c r="C350" s="2" t="s">
        <v>369</v>
      </c>
    </row>
    <row r="351" spans="3:3" x14ac:dyDescent="0.4">
      <c r="C351" s="2" t="s">
        <v>370</v>
      </c>
    </row>
    <row r="352" spans="3:3" x14ac:dyDescent="0.4">
      <c r="C352" s="2" t="s">
        <v>371</v>
      </c>
    </row>
    <row r="353" spans="3:3" x14ac:dyDescent="0.4">
      <c r="C353" s="2" t="s">
        <v>372</v>
      </c>
    </row>
    <row r="354" spans="3:3" x14ac:dyDescent="0.4">
      <c r="C354" s="2" t="s">
        <v>373</v>
      </c>
    </row>
    <row r="355" spans="3:3" x14ac:dyDescent="0.4">
      <c r="C355" s="2" t="s">
        <v>374</v>
      </c>
    </row>
    <row r="356" spans="3:3" x14ac:dyDescent="0.4">
      <c r="C356" s="2" t="s">
        <v>375</v>
      </c>
    </row>
    <row r="357" spans="3:3" x14ac:dyDescent="0.4">
      <c r="C357" s="2" t="s">
        <v>376</v>
      </c>
    </row>
    <row r="358" spans="3:3" x14ac:dyDescent="0.4">
      <c r="C358" s="2" t="s">
        <v>377</v>
      </c>
    </row>
    <row r="359" spans="3:3" x14ac:dyDescent="0.4">
      <c r="C359" s="2" t="s">
        <v>378</v>
      </c>
    </row>
    <row r="360" spans="3:3" x14ac:dyDescent="0.4">
      <c r="C360" s="2" t="s">
        <v>379</v>
      </c>
    </row>
    <row r="361" spans="3:3" x14ac:dyDescent="0.4">
      <c r="C361" s="2" t="s">
        <v>380</v>
      </c>
    </row>
    <row r="362" spans="3:3" x14ac:dyDescent="0.4">
      <c r="C362" s="2" t="s">
        <v>381</v>
      </c>
    </row>
    <row r="363" spans="3:3" x14ac:dyDescent="0.4">
      <c r="C363" s="2" t="s">
        <v>382</v>
      </c>
    </row>
    <row r="364" spans="3:3" x14ac:dyDescent="0.4">
      <c r="C364" s="2" t="s">
        <v>383</v>
      </c>
    </row>
    <row r="365" spans="3:3" x14ac:dyDescent="0.4">
      <c r="C365" s="2" t="s">
        <v>384</v>
      </c>
    </row>
    <row r="366" spans="3:3" x14ac:dyDescent="0.4">
      <c r="C366" s="2" t="s">
        <v>385</v>
      </c>
    </row>
    <row r="367" spans="3:3" x14ac:dyDescent="0.4">
      <c r="C367" s="2" t="s">
        <v>386</v>
      </c>
    </row>
    <row r="368" spans="3:3" x14ac:dyDescent="0.4">
      <c r="C368" s="2" t="s">
        <v>387</v>
      </c>
    </row>
    <row r="369" spans="3:3" x14ac:dyDescent="0.4">
      <c r="C369" s="2" t="s">
        <v>388</v>
      </c>
    </row>
    <row r="370" spans="3:3" x14ac:dyDescent="0.4">
      <c r="C370" s="2" t="s">
        <v>389</v>
      </c>
    </row>
    <row r="371" spans="3:3" x14ac:dyDescent="0.4">
      <c r="C371" s="2" t="s">
        <v>390</v>
      </c>
    </row>
    <row r="372" spans="3:3" x14ac:dyDescent="0.4">
      <c r="C372" s="2" t="s">
        <v>391</v>
      </c>
    </row>
    <row r="373" spans="3:3" x14ac:dyDescent="0.4">
      <c r="C373" s="2" t="s">
        <v>392</v>
      </c>
    </row>
    <row r="374" spans="3:3" x14ac:dyDescent="0.4">
      <c r="C374" s="2" t="s">
        <v>393</v>
      </c>
    </row>
    <row r="375" spans="3:3" x14ac:dyDescent="0.4">
      <c r="C375" s="2" t="s">
        <v>394</v>
      </c>
    </row>
    <row r="376" spans="3:3" x14ac:dyDescent="0.4">
      <c r="C376" s="2" t="s">
        <v>395</v>
      </c>
    </row>
    <row r="377" spans="3:3" x14ac:dyDescent="0.4">
      <c r="C377" s="2" t="s">
        <v>396</v>
      </c>
    </row>
    <row r="378" spans="3:3" x14ac:dyDescent="0.4">
      <c r="C378" s="2" t="s">
        <v>397</v>
      </c>
    </row>
    <row r="379" spans="3:3" x14ac:dyDescent="0.4">
      <c r="C379" s="2" t="s">
        <v>398</v>
      </c>
    </row>
    <row r="380" spans="3:3" x14ac:dyDescent="0.4">
      <c r="C380" s="2" t="s">
        <v>399</v>
      </c>
    </row>
    <row r="381" spans="3:3" x14ac:dyDescent="0.4">
      <c r="C381" s="2" t="s">
        <v>400</v>
      </c>
    </row>
    <row r="382" spans="3:3" x14ac:dyDescent="0.4">
      <c r="C382" s="2" t="s">
        <v>401</v>
      </c>
    </row>
    <row r="383" spans="3:3" x14ac:dyDescent="0.4">
      <c r="C383" s="2" t="s">
        <v>402</v>
      </c>
    </row>
    <row r="384" spans="3:3" x14ac:dyDescent="0.4">
      <c r="C384" s="2" t="s">
        <v>403</v>
      </c>
    </row>
    <row r="385" spans="3:3" x14ac:dyDescent="0.4">
      <c r="C385" s="2" t="s">
        <v>404</v>
      </c>
    </row>
    <row r="386" spans="3:3" x14ac:dyDescent="0.4">
      <c r="C386" s="2" t="s">
        <v>405</v>
      </c>
    </row>
    <row r="387" spans="3:3" x14ac:dyDescent="0.4">
      <c r="C387" s="2" t="s">
        <v>406</v>
      </c>
    </row>
    <row r="388" spans="3:3" x14ac:dyDescent="0.4">
      <c r="C388" s="2" t="s">
        <v>407</v>
      </c>
    </row>
    <row r="389" spans="3:3" x14ac:dyDescent="0.4">
      <c r="C389" s="2" t="s">
        <v>408</v>
      </c>
    </row>
    <row r="390" spans="3:3" x14ac:dyDescent="0.4">
      <c r="C390" s="2" t="s">
        <v>409</v>
      </c>
    </row>
    <row r="391" spans="3:3" x14ac:dyDescent="0.4">
      <c r="C391" s="2" t="s">
        <v>410</v>
      </c>
    </row>
    <row r="392" spans="3:3" x14ac:dyDescent="0.4">
      <c r="C392" s="2" t="s">
        <v>411</v>
      </c>
    </row>
    <row r="393" spans="3:3" x14ac:dyDescent="0.4">
      <c r="C393" s="2" t="s">
        <v>412</v>
      </c>
    </row>
    <row r="394" spans="3:3" x14ac:dyDescent="0.4">
      <c r="C394" s="2" t="s">
        <v>413</v>
      </c>
    </row>
    <row r="395" spans="3:3" x14ac:dyDescent="0.4">
      <c r="C395" s="2" t="s">
        <v>414</v>
      </c>
    </row>
    <row r="396" spans="3:3" x14ac:dyDescent="0.4">
      <c r="C396" s="2" t="s">
        <v>415</v>
      </c>
    </row>
    <row r="397" spans="3:3" x14ac:dyDescent="0.4">
      <c r="C397" s="2" t="s">
        <v>416</v>
      </c>
    </row>
    <row r="398" spans="3:3" x14ac:dyDescent="0.4">
      <c r="C398" s="2" t="s">
        <v>417</v>
      </c>
    </row>
    <row r="399" spans="3:3" x14ac:dyDescent="0.4">
      <c r="C399" s="2" t="s">
        <v>418</v>
      </c>
    </row>
    <row r="400" spans="3:3" x14ac:dyDescent="0.4">
      <c r="C400" s="2" t="s">
        <v>419</v>
      </c>
    </row>
    <row r="401" spans="3:3" x14ac:dyDescent="0.4">
      <c r="C401" s="2" t="s">
        <v>420</v>
      </c>
    </row>
    <row r="402" spans="3:3" x14ac:dyDescent="0.4">
      <c r="C402" s="2" t="s">
        <v>421</v>
      </c>
    </row>
    <row r="403" spans="3:3" x14ac:dyDescent="0.4">
      <c r="C403" s="2" t="s">
        <v>422</v>
      </c>
    </row>
    <row r="404" spans="3:3" x14ac:dyDescent="0.4">
      <c r="C404" s="2" t="s">
        <v>423</v>
      </c>
    </row>
    <row r="405" spans="3:3" x14ac:dyDescent="0.4">
      <c r="C405" s="2" t="s">
        <v>424</v>
      </c>
    </row>
    <row r="406" spans="3:3" x14ac:dyDescent="0.4">
      <c r="C406" s="2" t="s">
        <v>425</v>
      </c>
    </row>
    <row r="407" spans="3:3" x14ac:dyDescent="0.4">
      <c r="C407" s="2" t="s">
        <v>426</v>
      </c>
    </row>
    <row r="408" spans="3:3" x14ac:dyDescent="0.4">
      <c r="C408" s="2" t="s">
        <v>427</v>
      </c>
    </row>
    <row r="409" spans="3:3" x14ac:dyDescent="0.4">
      <c r="C409" s="2" t="s">
        <v>428</v>
      </c>
    </row>
    <row r="410" spans="3:3" x14ac:dyDescent="0.4">
      <c r="C410" s="2" t="s">
        <v>429</v>
      </c>
    </row>
    <row r="411" spans="3:3" x14ac:dyDescent="0.4">
      <c r="C411" s="2" t="s">
        <v>430</v>
      </c>
    </row>
    <row r="412" spans="3:3" x14ac:dyDescent="0.4">
      <c r="C412" s="2" t="s">
        <v>431</v>
      </c>
    </row>
    <row r="413" spans="3:3" x14ac:dyDescent="0.4">
      <c r="C413" s="2" t="s">
        <v>432</v>
      </c>
    </row>
    <row r="414" spans="3:3" x14ac:dyDescent="0.4">
      <c r="C414" s="2" t="s">
        <v>433</v>
      </c>
    </row>
    <row r="415" spans="3:3" x14ac:dyDescent="0.4">
      <c r="C415" s="2" t="s">
        <v>434</v>
      </c>
    </row>
    <row r="416" spans="3:3" x14ac:dyDescent="0.4">
      <c r="C416" s="2" t="s">
        <v>435</v>
      </c>
    </row>
    <row r="417" spans="3:3" x14ac:dyDescent="0.4">
      <c r="C417" s="2" t="s">
        <v>436</v>
      </c>
    </row>
    <row r="418" spans="3:3" x14ac:dyDescent="0.4">
      <c r="C418" s="2" t="s">
        <v>437</v>
      </c>
    </row>
    <row r="419" spans="3:3" x14ac:dyDescent="0.4">
      <c r="C419" s="2" t="s">
        <v>438</v>
      </c>
    </row>
    <row r="420" spans="3:3" x14ac:dyDescent="0.4">
      <c r="C420" s="2" t="s">
        <v>439</v>
      </c>
    </row>
    <row r="421" spans="3:3" x14ac:dyDescent="0.4">
      <c r="C421" s="2" t="s">
        <v>440</v>
      </c>
    </row>
    <row r="422" spans="3:3" x14ac:dyDescent="0.4">
      <c r="C422" s="2" t="s">
        <v>441</v>
      </c>
    </row>
    <row r="423" spans="3:3" x14ac:dyDescent="0.4">
      <c r="C423" s="2" t="s">
        <v>442</v>
      </c>
    </row>
    <row r="424" spans="3:3" x14ac:dyDescent="0.4">
      <c r="C424" s="2" t="s">
        <v>443</v>
      </c>
    </row>
    <row r="425" spans="3:3" x14ac:dyDescent="0.4">
      <c r="C425" s="2" t="s">
        <v>444</v>
      </c>
    </row>
    <row r="426" spans="3:3" x14ac:dyDescent="0.4">
      <c r="C426" s="2" t="s">
        <v>445</v>
      </c>
    </row>
    <row r="427" spans="3:3" x14ac:dyDescent="0.4">
      <c r="C427" s="2" t="s">
        <v>446</v>
      </c>
    </row>
    <row r="428" spans="3:3" x14ac:dyDescent="0.4">
      <c r="C428" s="2" t="s">
        <v>447</v>
      </c>
    </row>
    <row r="429" spans="3:3" x14ac:dyDescent="0.4">
      <c r="C429" s="2" t="s">
        <v>448</v>
      </c>
    </row>
    <row r="430" spans="3:3" x14ac:dyDescent="0.4">
      <c r="C430" s="2" t="s">
        <v>449</v>
      </c>
    </row>
    <row r="431" spans="3:3" x14ac:dyDescent="0.4">
      <c r="C431" s="2" t="s">
        <v>450</v>
      </c>
    </row>
    <row r="432" spans="3:3" x14ac:dyDescent="0.4">
      <c r="C432" s="2" t="s">
        <v>451</v>
      </c>
    </row>
    <row r="433" spans="3:3" x14ac:dyDescent="0.4">
      <c r="C433" s="2" t="s">
        <v>452</v>
      </c>
    </row>
    <row r="434" spans="3:3" x14ac:dyDescent="0.4">
      <c r="C434" s="2" t="s">
        <v>453</v>
      </c>
    </row>
    <row r="435" spans="3:3" x14ac:dyDescent="0.4">
      <c r="C435" s="2" t="s">
        <v>454</v>
      </c>
    </row>
    <row r="436" spans="3:3" x14ac:dyDescent="0.4">
      <c r="C436" s="2" t="s">
        <v>455</v>
      </c>
    </row>
    <row r="437" spans="3:3" x14ac:dyDescent="0.4">
      <c r="C437" s="2" t="s">
        <v>456</v>
      </c>
    </row>
    <row r="438" spans="3:3" x14ac:dyDescent="0.4">
      <c r="C438" s="2" t="s">
        <v>457</v>
      </c>
    </row>
    <row r="439" spans="3:3" x14ac:dyDescent="0.4">
      <c r="C439" s="2" t="s">
        <v>458</v>
      </c>
    </row>
    <row r="440" spans="3:3" x14ac:dyDescent="0.4">
      <c r="C440" s="2" t="s">
        <v>459</v>
      </c>
    </row>
    <row r="441" spans="3:3" x14ac:dyDescent="0.4">
      <c r="C441" s="2" t="s">
        <v>460</v>
      </c>
    </row>
    <row r="442" spans="3:3" x14ac:dyDescent="0.4">
      <c r="C442" s="2" t="s">
        <v>461</v>
      </c>
    </row>
    <row r="443" spans="3:3" x14ac:dyDescent="0.4">
      <c r="C443" s="2" t="s">
        <v>462</v>
      </c>
    </row>
    <row r="444" spans="3:3" x14ac:dyDescent="0.4">
      <c r="C444" s="2" t="s">
        <v>463</v>
      </c>
    </row>
    <row r="445" spans="3:3" x14ac:dyDescent="0.4">
      <c r="C445" s="2" t="s">
        <v>464</v>
      </c>
    </row>
    <row r="446" spans="3:3" x14ac:dyDescent="0.4">
      <c r="C446" s="2" t="s">
        <v>465</v>
      </c>
    </row>
    <row r="447" spans="3:3" x14ac:dyDescent="0.4">
      <c r="C447" s="2" t="s">
        <v>466</v>
      </c>
    </row>
    <row r="448" spans="3:3" x14ac:dyDescent="0.4">
      <c r="C448" s="2" t="s">
        <v>467</v>
      </c>
    </row>
    <row r="449" spans="3:3" x14ac:dyDescent="0.4">
      <c r="C449" s="2" t="s">
        <v>468</v>
      </c>
    </row>
    <row r="450" spans="3:3" x14ac:dyDescent="0.4">
      <c r="C450" s="2" t="s">
        <v>469</v>
      </c>
    </row>
    <row r="451" spans="3:3" x14ac:dyDescent="0.4">
      <c r="C451" s="2" t="s">
        <v>470</v>
      </c>
    </row>
    <row r="452" spans="3:3" x14ac:dyDescent="0.4">
      <c r="C452" s="2" t="s">
        <v>471</v>
      </c>
    </row>
    <row r="453" spans="3:3" x14ac:dyDescent="0.4">
      <c r="C453" s="2" t="s">
        <v>472</v>
      </c>
    </row>
    <row r="454" spans="3:3" x14ac:dyDescent="0.4">
      <c r="C454" s="2" t="s">
        <v>473</v>
      </c>
    </row>
    <row r="455" spans="3:3" x14ac:dyDescent="0.4">
      <c r="C455" s="2" t="s">
        <v>474</v>
      </c>
    </row>
    <row r="456" spans="3:3" x14ac:dyDescent="0.4">
      <c r="C456" s="2" t="s">
        <v>475</v>
      </c>
    </row>
    <row r="457" spans="3:3" x14ac:dyDescent="0.4">
      <c r="C457" s="2" t="s">
        <v>476</v>
      </c>
    </row>
    <row r="458" spans="3:3" x14ac:dyDescent="0.4">
      <c r="C458" s="2" t="s">
        <v>477</v>
      </c>
    </row>
    <row r="459" spans="3:3" x14ac:dyDescent="0.4">
      <c r="C459" s="2" t="s">
        <v>478</v>
      </c>
    </row>
    <row r="460" spans="3:3" x14ac:dyDescent="0.4">
      <c r="C460" s="2" t="s">
        <v>479</v>
      </c>
    </row>
    <row r="461" spans="3:3" x14ac:dyDescent="0.4">
      <c r="C461" s="2" t="s">
        <v>480</v>
      </c>
    </row>
    <row r="462" spans="3:3" x14ac:dyDescent="0.4">
      <c r="C462" s="2" t="s">
        <v>481</v>
      </c>
    </row>
    <row r="463" spans="3:3" x14ac:dyDescent="0.4">
      <c r="C463" s="2" t="s">
        <v>482</v>
      </c>
    </row>
    <row r="464" spans="3:3" x14ac:dyDescent="0.4">
      <c r="C464" s="2" t="s">
        <v>483</v>
      </c>
    </row>
    <row r="465" spans="3:8" x14ac:dyDescent="0.4">
      <c r="C465" s="2" t="s">
        <v>484</v>
      </c>
    </row>
    <row r="466" spans="3:8" x14ac:dyDescent="0.4">
      <c r="C466" s="2" t="s">
        <v>485</v>
      </c>
    </row>
    <row r="467" spans="3:8" x14ac:dyDescent="0.4">
      <c r="C467" s="2" t="s">
        <v>486</v>
      </c>
    </row>
    <row r="468" spans="3:8" x14ac:dyDescent="0.4">
      <c r="C468" s="2" t="s">
        <v>487</v>
      </c>
    </row>
    <row r="469" spans="3:8" x14ac:dyDescent="0.4">
      <c r="C469" s="2" t="s">
        <v>488</v>
      </c>
    </row>
    <row r="470" spans="3:8" x14ac:dyDescent="0.4">
      <c r="C470" s="2" t="s">
        <v>489</v>
      </c>
    </row>
    <row r="471" spans="3:8" x14ac:dyDescent="0.4">
      <c r="C471" s="2" t="s">
        <v>490</v>
      </c>
    </row>
    <row r="472" spans="3:8" x14ac:dyDescent="0.4">
      <c r="C472" s="2" t="s">
        <v>491</v>
      </c>
    </row>
    <row r="473" spans="3:8" x14ac:dyDescent="0.4">
      <c r="C473" s="2" t="s">
        <v>492</v>
      </c>
    </row>
    <row r="474" spans="3:8" x14ac:dyDescent="0.4">
      <c r="C474" s="2" t="s">
        <v>493</v>
      </c>
    </row>
    <row r="475" spans="3:8" x14ac:dyDescent="0.4">
      <c r="C475" s="2" t="s">
        <v>494</v>
      </c>
    </row>
    <row r="476" spans="3:8" x14ac:dyDescent="0.4">
      <c r="C476" s="2" t="s">
        <v>495</v>
      </c>
    </row>
    <row r="477" spans="3:8" x14ac:dyDescent="0.4">
      <c r="C477" s="2" t="s">
        <v>496</v>
      </c>
    </row>
    <row r="478" spans="3:8" x14ac:dyDescent="0.4">
      <c r="C478" s="2" t="s">
        <v>497</v>
      </c>
      <c r="H478" s="1"/>
    </row>
    <row r="479" spans="3:8" x14ac:dyDescent="0.4">
      <c r="C479" s="2" t="s">
        <v>498</v>
      </c>
      <c r="H479" s="1"/>
    </row>
    <row r="480" spans="3:8" x14ac:dyDescent="0.4">
      <c r="C480" s="2" t="s">
        <v>499</v>
      </c>
      <c r="H480" s="1"/>
    </row>
    <row r="481" spans="3:8" x14ac:dyDescent="0.4">
      <c r="C481" s="2" t="s">
        <v>500</v>
      </c>
      <c r="H481" s="1"/>
    </row>
    <row r="482" spans="3:8" x14ac:dyDescent="0.4">
      <c r="C482" s="2" t="s">
        <v>501</v>
      </c>
      <c r="H482" s="1"/>
    </row>
    <row r="483" spans="3:8" x14ac:dyDescent="0.4">
      <c r="C483" s="2" t="s">
        <v>502</v>
      </c>
      <c r="H483" s="1"/>
    </row>
    <row r="484" spans="3:8" x14ac:dyDescent="0.4">
      <c r="C484" s="2" t="s">
        <v>503</v>
      </c>
      <c r="H484" s="1"/>
    </row>
    <row r="485" spans="3:8" x14ac:dyDescent="0.4">
      <c r="C485" s="2" t="s">
        <v>504</v>
      </c>
      <c r="H485" s="1"/>
    </row>
    <row r="486" spans="3:8" x14ac:dyDescent="0.4">
      <c r="C486" s="2" t="s">
        <v>505</v>
      </c>
      <c r="H486" s="1"/>
    </row>
    <row r="487" spans="3:8" x14ac:dyDescent="0.4">
      <c r="C487" s="2" t="s">
        <v>506</v>
      </c>
      <c r="H487" s="1"/>
    </row>
    <row r="488" spans="3:8" x14ac:dyDescent="0.4">
      <c r="C488" s="2" t="s">
        <v>507</v>
      </c>
      <c r="H488" s="1"/>
    </row>
    <row r="489" spans="3:8" x14ac:dyDescent="0.4">
      <c r="C489" s="2" t="s">
        <v>508</v>
      </c>
      <c r="H489" s="1"/>
    </row>
    <row r="490" spans="3:8" x14ac:dyDescent="0.4">
      <c r="C490" s="2" t="s">
        <v>509</v>
      </c>
      <c r="H490" s="1"/>
    </row>
    <row r="491" spans="3:8" x14ac:dyDescent="0.4">
      <c r="C491" s="2" t="s">
        <v>510</v>
      </c>
      <c r="H491" s="1"/>
    </row>
    <row r="492" spans="3:8" x14ac:dyDescent="0.4">
      <c r="C492" s="2" t="s">
        <v>511</v>
      </c>
      <c r="H492" s="1"/>
    </row>
    <row r="493" spans="3:8" x14ac:dyDescent="0.4">
      <c r="C493" s="2" t="s">
        <v>512</v>
      </c>
      <c r="H493" s="1"/>
    </row>
    <row r="494" spans="3:8" x14ac:dyDescent="0.4">
      <c r="C494" s="2" t="s">
        <v>513</v>
      </c>
      <c r="H494" s="1"/>
    </row>
    <row r="495" spans="3:8" x14ac:dyDescent="0.4">
      <c r="C495" s="2" t="s">
        <v>514</v>
      </c>
      <c r="H495" s="1"/>
    </row>
    <row r="496" spans="3:8" x14ac:dyDescent="0.4">
      <c r="C496" s="2" t="s">
        <v>515</v>
      </c>
      <c r="H496" s="1"/>
    </row>
    <row r="497" spans="3:8" x14ac:dyDescent="0.4">
      <c r="C497" s="2" t="s">
        <v>516</v>
      </c>
      <c r="H497" s="1"/>
    </row>
    <row r="498" spans="3:8" x14ac:dyDescent="0.4">
      <c r="C498" s="2" t="s">
        <v>517</v>
      </c>
      <c r="H498" s="1"/>
    </row>
    <row r="499" spans="3:8" x14ac:dyDescent="0.4">
      <c r="C499" s="2" t="s">
        <v>518</v>
      </c>
      <c r="H499" s="1"/>
    </row>
    <row r="500" spans="3:8" x14ac:dyDescent="0.4">
      <c r="C500" s="2" t="s">
        <v>519</v>
      </c>
      <c r="H500" s="1"/>
    </row>
    <row r="501" spans="3:8" x14ac:dyDescent="0.4">
      <c r="C501" s="2" t="s">
        <v>520</v>
      </c>
      <c r="H501" s="1"/>
    </row>
    <row r="502" spans="3:8" x14ac:dyDescent="0.4">
      <c r="C502" s="2" t="s">
        <v>521</v>
      </c>
      <c r="H502" s="1"/>
    </row>
    <row r="503" spans="3:8" x14ac:dyDescent="0.4">
      <c r="C503" s="2" t="s">
        <v>522</v>
      </c>
      <c r="H503" s="1"/>
    </row>
    <row r="504" spans="3:8" x14ac:dyDescent="0.4">
      <c r="C504" s="2" t="s">
        <v>523</v>
      </c>
      <c r="H504" s="1"/>
    </row>
    <row r="505" spans="3:8" x14ac:dyDescent="0.4">
      <c r="C505" s="2" t="s">
        <v>524</v>
      </c>
      <c r="H505" s="1"/>
    </row>
    <row r="506" spans="3:8" x14ac:dyDescent="0.4">
      <c r="C506" s="2" t="s">
        <v>525</v>
      </c>
      <c r="H506" s="1"/>
    </row>
    <row r="507" spans="3:8" x14ac:dyDescent="0.4">
      <c r="C507" s="2" t="s">
        <v>526</v>
      </c>
      <c r="H507" s="1"/>
    </row>
    <row r="508" spans="3:8" x14ac:dyDescent="0.4">
      <c r="C508" s="2" t="s">
        <v>527</v>
      </c>
      <c r="H508" s="1"/>
    </row>
    <row r="509" spans="3:8" x14ac:dyDescent="0.4">
      <c r="C509" s="2" t="s">
        <v>528</v>
      </c>
      <c r="H509" s="1"/>
    </row>
    <row r="510" spans="3:8" x14ac:dyDescent="0.4">
      <c r="C510" s="2" t="s">
        <v>529</v>
      </c>
      <c r="H510" s="1"/>
    </row>
    <row r="511" spans="3:8" x14ac:dyDescent="0.4">
      <c r="C511" s="2" t="s">
        <v>530</v>
      </c>
      <c r="H511" s="1"/>
    </row>
    <row r="512" spans="3:8" x14ac:dyDescent="0.4">
      <c r="C512" s="2" t="s">
        <v>531</v>
      </c>
      <c r="H512" s="1"/>
    </row>
    <row r="513" spans="3:8" x14ac:dyDescent="0.4">
      <c r="C513" s="2" t="s">
        <v>532</v>
      </c>
      <c r="H513" s="1"/>
    </row>
    <row r="514" spans="3:8" x14ac:dyDescent="0.4">
      <c r="C514" s="2" t="s">
        <v>533</v>
      </c>
    </row>
    <row r="515" spans="3:8" x14ac:dyDescent="0.4">
      <c r="C515" s="2" t="s">
        <v>534</v>
      </c>
    </row>
    <row r="516" spans="3:8" x14ac:dyDescent="0.4">
      <c r="C516" s="2" t="s">
        <v>535</v>
      </c>
    </row>
    <row r="517" spans="3:8" x14ac:dyDescent="0.4">
      <c r="C517" s="2" t="s">
        <v>536</v>
      </c>
    </row>
    <row r="518" spans="3:8" x14ac:dyDescent="0.4">
      <c r="C518" s="2" t="s">
        <v>537</v>
      </c>
    </row>
    <row r="519" spans="3:8" x14ac:dyDescent="0.4">
      <c r="C519" s="2" t="s">
        <v>538</v>
      </c>
    </row>
    <row r="520" spans="3:8" x14ac:dyDescent="0.4">
      <c r="C520" s="2" t="s">
        <v>539</v>
      </c>
    </row>
    <row r="521" spans="3:8" x14ac:dyDescent="0.4">
      <c r="C521" s="2" t="s">
        <v>540</v>
      </c>
    </row>
    <row r="522" spans="3:8" x14ac:dyDescent="0.4">
      <c r="C522" s="2" t="s">
        <v>541</v>
      </c>
    </row>
    <row r="523" spans="3:8" x14ac:dyDescent="0.4">
      <c r="C523" s="2" t="s">
        <v>542</v>
      </c>
    </row>
    <row r="524" spans="3:8" x14ac:dyDescent="0.4">
      <c r="C524" s="2" t="s">
        <v>543</v>
      </c>
    </row>
    <row r="525" spans="3:8" x14ac:dyDescent="0.4">
      <c r="C525" s="2" t="s">
        <v>544</v>
      </c>
    </row>
    <row r="526" spans="3:8" x14ac:dyDescent="0.4">
      <c r="C526" s="2" t="s">
        <v>545</v>
      </c>
    </row>
    <row r="527" spans="3:8" x14ac:dyDescent="0.4">
      <c r="C527" s="2" t="s">
        <v>546</v>
      </c>
    </row>
    <row r="528" spans="3:8" x14ac:dyDescent="0.4">
      <c r="C528" s="2" t="s">
        <v>547</v>
      </c>
    </row>
    <row r="529" spans="3:3" x14ac:dyDescent="0.4">
      <c r="C529" s="2" t="s">
        <v>548</v>
      </c>
    </row>
    <row r="530" spans="3:3" x14ac:dyDescent="0.4">
      <c r="C530" s="2" t="s">
        <v>549</v>
      </c>
    </row>
    <row r="531" spans="3:3" x14ac:dyDescent="0.4">
      <c r="C531" s="2" t="s">
        <v>550</v>
      </c>
    </row>
    <row r="532" spans="3:3" x14ac:dyDescent="0.4">
      <c r="C532" s="2" t="s">
        <v>551</v>
      </c>
    </row>
    <row r="533" spans="3:3" ht="19.5" thickBot="1" x14ac:dyDescent="0.45">
      <c r="C533" s="4" t="s">
        <v>552</v>
      </c>
    </row>
  </sheetData>
  <sheetProtection algorithmName="SHA-512" hashValue="uYmqVrby2ak+K4t7iJg+h4JjgrddC4L825HUr9JPYSn1/H69ZDRDoiwj6CuNmImeTWs6Rb1QQt2o2xOwfOBqdA==" saltValue="vX5jbfvelml+1zmYU1zUxQ==" spinCount="100000" sheet="1" scenarios="1" formatRows="0" insertRows="0" deleteRows="0"/>
  <phoneticPr fontId="2"/>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B7FFBA3-E9A3-44B6-8E1A-0A88BD472721}">
  <sheetPr codeName="Sheet9">
    <tabColor rgb="FFFFFF00"/>
  </sheetPr>
  <dimension ref="A1:G71"/>
  <sheetViews>
    <sheetView zoomScale="80" zoomScaleNormal="80" workbookViewId="0"/>
  </sheetViews>
  <sheetFormatPr defaultRowHeight="18.75" x14ac:dyDescent="0.4"/>
  <sheetData>
    <row r="1" spans="1:7" x14ac:dyDescent="0.4">
      <c r="A1" s="386" t="s">
        <v>912</v>
      </c>
      <c r="B1" s="387"/>
      <c r="C1" s="387"/>
      <c r="D1" s="387"/>
      <c r="E1" s="387"/>
      <c r="F1" s="387"/>
      <c r="G1" s="387"/>
    </row>
    <row r="2" spans="1:7" x14ac:dyDescent="0.4">
      <c r="A2" s="386" t="s">
        <v>892</v>
      </c>
      <c r="B2" s="388" t="s">
        <v>893</v>
      </c>
      <c r="C2" s="388" t="s">
        <v>894</v>
      </c>
      <c r="D2" s="388" t="s">
        <v>895</v>
      </c>
      <c r="E2" s="389" t="s">
        <v>896</v>
      </c>
      <c r="F2" s="390"/>
      <c r="G2" s="387"/>
    </row>
    <row r="3" spans="1:7" x14ac:dyDescent="0.4">
      <c r="A3" s="391" t="s">
        <v>606</v>
      </c>
      <c r="B3" s="392"/>
      <c r="C3" s="392"/>
      <c r="D3" s="393" t="s">
        <v>765</v>
      </c>
      <c r="E3" s="394">
        <v>4.4099999999999999E-4</v>
      </c>
      <c r="F3" s="390"/>
      <c r="G3" s="387"/>
    </row>
    <row r="4" spans="1:7" x14ac:dyDescent="0.4">
      <c r="A4" s="395" t="s">
        <v>897</v>
      </c>
      <c r="B4" s="387" t="s">
        <v>898</v>
      </c>
      <c r="C4" s="387" t="s">
        <v>677</v>
      </c>
      <c r="D4" s="390">
        <v>28.7</v>
      </c>
      <c r="E4" s="396">
        <v>8.9099999999999999E-2</v>
      </c>
      <c r="F4" s="387"/>
      <c r="G4" s="387"/>
    </row>
    <row r="5" spans="1:7" x14ac:dyDescent="0.4">
      <c r="A5" s="395" t="s">
        <v>899</v>
      </c>
      <c r="B5" s="387" t="s">
        <v>898</v>
      </c>
      <c r="C5" s="387" t="s">
        <v>677</v>
      </c>
      <c r="D5" s="390">
        <v>24.2</v>
      </c>
      <c r="E5" s="396">
        <v>8.8700000000000001E-2</v>
      </c>
      <c r="F5" s="387"/>
      <c r="G5" s="387"/>
    </row>
    <row r="6" spans="1:7" x14ac:dyDescent="0.4">
      <c r="A6" s="395" t="s">
        <v>900</v>
      </c>
      <c r="B6" s="387" t="s">
        <v>898</v>
      </c>
      <c r="C6" s="387" t="s">
        <v>677</v>
      </c>
      <c r="D6" s="390">
        <v>26.1</v>
      </c>
      <c r="E6" s="396">
        <v>8.9099999999999999E-2</v>
      </c>
      <c r="F6" s="387"/>
      <c r="G6" s="387"/>
    </row>
    <row r="7" spans="1:7" x14ac:dyDescent="0.4">
      <c r="A7" s="395" t="s">
        <v>901</v>
      </c>
      <c r="B7" s="387" t="s">
        <v>898</v>
      </c>
      <c r="C7" s="387" t="s">
        <v>677</v>
      </c>
      <c r="D7" s="390">
        <v>27.8</v>
      </c>
      <c r="E7" s="396">
        <v>9.5000000000000001E-2</v>
      </c>
      <c r="F7" s="387"/>
      <c r="G7" s="387"/>
    </row>
    <row r="8" spans="1:7" x14ac:dyDescent="0.4">
      <c r="A8" s="395" t="s">
        <v>611</v>
      </c>
      <c r="B8" s="387" t="s">
        <v>898</v>
      </c>
      <c r="C8" s="387" t="s">
        <v>677</v>
      </c>
      <c r="D8" s="390">
        <v>29</v>
      </c>
      <c r="E8" s="396">
        <v>0.11</v>
      </c>
      <c r="F8" s="387"/>
      <c r="G8" s="387"/>
    </row>
    <row r="9" spans="1:7" x14ac:dyDescent="0.4">
      <c r="A9" s="395" t="s">
        <v>612</v>
      </c>
      <c r="B9" s="387" t="s">
        <v>902</v>
      </c>
      <c r="C9" s="387" t="s">
        <v>679</v>
      </c>
      <c r="D9" s="390">
        <v>38.299999999999997</v>
      </c>
      <c r="E9" s="396">
        <v>6.9699999999999998E-2</v>
      </c>
      <c r="F9" s="387"/>
      <c r="G9" s="387"/>
    </row>
    <row r="10" spans="1:7" x14ac:dyDescent="0.4">
      <c r="A10" s="374" t="s">
        <v>613</v>
      </c>
      <c r="B10" s="150" t="s">
        <v>902</v>
      </c>
      <c r="C10" s="150" t="s">
        <v>679</v>
      </c>
      <c r="D10" s="372">
        <v>33.4</v>
      </c>
      <c r="E10" s="375">
        <v>6.8599999999999994E-2</v>
      </c>
      <c r="F10" s="150"/>
    </row>
    <row r="11" spans="1:7" x14ac:dyDescent="0.4">
      <c r="A11" s="374" t="s">
        <v>614</v>
      </c>
      <c r="B11" s="150" t="s">
        <v>902</v>
      </c>
      <c r="C11" s="150" t="s">
        <v>679</v>
      </c>
      <c r="D11" s="372">
        <v>33.299999999999997</v>
      </c>
      <c r="E11" s="375">
        <v>6.8199999999999997E-2</v>
      </c>
      <c r="F11" s="150"/>
    </row>
    <row r="12" spans="1:7" x14ac:dyDescent="0.4">
      <c r="A12" s="376" t="s">
        <v>615</v>
      </c>
      <c r="B12" s="150" t="s">
        <v>902</v>
      </c>
      <c r="C12" s="150" t="s">
        <v>679</v>
      </c>
      <c r="D12" s="372">
        <v>36.299999999999997</v>
      </c>
      <c r="E12" s="375">
        <v>6.8199999999999997E-2</v>
      </c>
      <c r="F12" s="150"/>
    </row>
    <row r="13" spans="1:7" x14ac:dyDescent="0.4">
      <c r="A13" s="374" t="s">
        <v>616</v>
      </c>
      <c r="B13" s="150" t="s">
        <v>902</v>
      </c>
      <c r="C13" s="150" t="s">
        <v>679</v>
      </c>
      <c r="D13" s="372">
        <v>36.5</v>
      </c>
      <c r="E13" s="375">
        <v>6.8599999999999994E-2</v>
      </c>
      <c r="F13" s="150"/>
    </row>
    <row r="14" spans="1:7" x14ac:dyDescent="0.4">
      <c r="A14" s="374" t="s">
        <v>617</v>
      </c>
      <c r="B14" s="150" t="s">
        <v>902</v>
      </c>
      <c r="C14" s="150" t="s">
        <v>679</v>
      </c>
      <c r="D14" s="372">
        <v>38</v>
      </c>
      <c r="E14" s="375">
        <v>6.8900000000000003E-2</v>
      </c>
      <c r="F14" s="150"/>
    </row>
    <row r="15" spans="1:7" x14ac:dyDescent="0.4">
      <c r="A15" s="374" t="s">
        <v>618</v>
      </c>
      <c r="B15" s="150" t="s">
        <v>902</v>
      </c>
      <c r="C15" s="150" t="s">
        <v>679</v>
      </c>
      <c r="D15" s="372">
        <v>38.9</v>
      </c>
      <c r="E15" s="375">
        <v>7.0800000000000002E-2</v>
      </c>
      <c r="F15" s="150"/>
    </row>
    <row r="16" spans="1:7" x14ac:dyDescent="0.4">
      <c r="A16" s="374" t="s">
        <v>619</v>
      </c>
      <c r="B16" s="150" t="s">
        <v>902</v>
      </c>
      <c r="C16" s="150" t="s">
        <v>679</v>
      </c>
      <c r="D16" s="372">
        <v>40.4</v>
      </c>
      <c r="E16" s="375">
        <v>7.3300000000000004E-2</v>
      </c>
      <c r="F16" s="150"/>
    </row>
    <row r="17" spans="1:6" x14ac:dyDescent="0.4">
      <c r="A17" s="374" t="s">
        <v>620</v>
      </c>
      <c r="B17" s="150" t="s">
        <v>902</v>
      </c>
      <c r="C17" s="150" t="s">
        <v>679</v>
      </c>
      <c r="D17" s="372">
        <v>41.8</v>
      </c>
      <c r="E17" s="375">
        <v>7.4099999999999999E-2</v>
      </c>
      <c r="F17" s="150"/>
    </row>
    <row r="18" spans="1:6" x14ac:dyDescent="0.4">
      <c r="A18" s="374" t="s">
        <v>903</v>
      </c>
      <c r="B18" s="150" t="s">
        <v>902</v>
      </c>
      <c r="C18" s="150" t="s">
        <v>679</v>
      </c>
      <c r="D18" s="372">
        <v>40.200000000000003</v>
      </c>
      <c r="E18" s="375">
        <v>7.2999999999999995E-2</v>
      </c>
      <c r="F18" s="150"/>
    </row>
    <row r="19" spans="1:6" x14ac:dyDescent="0.4">
      <c r="A19" s="374" t="s">
        <v>622</v>
      </c>
      <c r="B19" s="150" t="s">
        <v>898</v>
      </c>
      <c r="C19" s="150" t="s">
        <v>677</v>
      </c>
      <c r="D19" s="372">
        <v>33.299999999999997</v>
      </c>
      <c r="E19" s="375">
        <v>8.9800000000000005E-2</v>
      </c>
      <c r="F19" s="150"/>
    </row>
    <row r="20" spans="1:6" x14ac:dyDescent="0.4">
      <c r="A20" s="374" t="s">
        <v>623</v>
      </c>
      <c r="B20" s="150" t="s">
        <v>904</v>
      </c>
      <c r="C20" s="150" t="s">
        <v>677</v>
      </c>
      <c r="D20" s="372">
        <v>50.1</v>
      </c>
      <c r="E20" s="375">
        <v>6.0100000000000001E-2</v>
      </c>
      <c r="F20" s="150"/>
    </row>
    <row r="21" spans="1:6" x14ac:dyDescent="0.4">
      <c r="A21" s="374" t="s">
        <v>624</v>
      </c>
      <c r="B21" s="150" t="s">
        <v>904</v>
      </c>
      <c r="C21" s="150" t="s">
        <v>905</v>
      </c>
      <c r="D21" s="372">
        <v>42.4</v>
      </c>
      <c r="E21" s="375">
        <v>5.0999999999999997E-2</v>
      </c>
      <c r="F21" s="150"/>
    </row>
    <row r="22" spans="1:6" x14ac:dyDescent="0.4">
      <c r="A22" s="374" t="s">
        <v>625</v>
      </c>
      <c r="B22" s="150" t="s">
        <v>904</v>
      </c>
      <c r="C22" s="150" t="s">
        <v>677</v>
      </c>
      <c r="D22" s="372">
        <v>54.7</v>
      </c>
      <c r="E22" s="375">
        <v>5.0999999999999997E-2</v>
      </c>
      <c r="F22" s="150"/>
    </row>
    <row r="23" spans="1:6" x14ac:dyDescent="0.4">
      <c r="A23" s="374" t="s">
        <v>626</v>
      </c>
      <c r="B23" s="150" t="s">
        <v>904</v>
      </c>
      <c r="C23" s="150" t="s">
        <v>905</v>
      </c>
      <c r="D23" s="372" t="s">
        <v>906</v>
      </c>
      <c r="E23" s="375">
        <v>5.1299999999999998E-2</v>
      </c>
      <c r="F23" s="150"/>
    </row>
    <row r="24" spans="1:6" x14ac:dyDescent="0.4">
      <c r="A24" s="374" t="s">
        <v>627</v>
      </c>
      <c r="B24" s="150" t="s">
        <v>898</v>
      </c>
      <c r="C24" s="150" t="s">
        <v>677</v>
      </c>
      <c r="D24" s="372">
        <v>37.299999999999997</v>
      </c>
      <c r="E24" s="375">
        <v>7.6600000000000001E-2</v>
      </c>
      <c r="F24" s="150"/>
    </row>
    <row r="25" spans="1:6" x14ac:dyDescent="0.4">
      <c r="A25" s="374" t="s">
        <v>628</v>
      </c>
      <c r="B25" s="150" t="s">
        <v>898</v>
      </c>
      <c r="C25" s="150" t="s">
        <v>677</v>
      </c>
      <c r="D25" s="372">
        <v>40</v>
      </c>
      <c r="E25" s="375">
        <v>7.6300000000000007E-2</v>
      </c>
      <c r="F25" s="150"/>
    </row>
    <row r="26" spans="1:6" x14ac:dyDescent="0.4">
      <c r="A26" s="374" t="s">
        <v>629</v>
      </c>
      <c r="B26" s="150" t="s">
        <v>902</v>
      </c>
      <c r="C26" s="150" t="s">
        <v>679</v>
      </c>
      <c r="D26" s="372">
        <v>34.799999999999997</v>
      </c>
      <c r="E26" s="375">
        <v>6.6699999999999995E-2</v>
      </c>
      <c r="F26" s="150"/>
    </row>
    <row r="27" spans="1:6" x14ac:dyDescent="0.4">
      <c r="A27" s="374" t="s">
        <v>907</v>
      </c>
      <c r="B27" s="150" t="s">
        <v>904</v>
      </c>
      <c r="C27" s="150" t="s">
        <v>905</v>
      </c>
      <c r="D27" s="372">
        <v>51</v>
      </c>
      <c r="E27" s="375">
        <v>5.28E-2</v>
      </c>
      <c r="F27" s="150"/>
    </row>
    <row r="28" spans="1:6" x14ac:dyDescent="0.4">
      <c r="A28" s="374" t="s">
        <v>631</v>
      </c>
      <c r="B28" s="150" t="s">
        <v>904</v>
      </c>
      <c r="C28" s="150" t="s">
        <v>905</v>
      </c>
      <c r="D28" s="372">
        <v>20.3</v>
      </c>
      <c r="E28" s="375">
        <v>0.04</v>
      </c>
      <c r="F28" s="150"/>
    </row>
    <row r="29" spans="1:6" x14ac:dyDescent="0.4">
      <c r="A29" s="374" t="s">
        <v>632</v>
      </c>
      <c r="B29" s="150" t="s">
        <v>904</v>
      </c>
      <c r="C29" s="150" t="s">
        <v>905</v>
      </c>
      <c r="D29" s="372">
        <v>3.57</v>
      </c>
      <c r="E29" s="375">
        <v>9.64E-2</v>
      </c>
      <c r="F29" s="150"/>
    </row>
    <row r="30" spans="1:6" x14ac:dyDescent="0.4">
      <c r="A30" s="374" t="s">
        <v>633</v>
      </c>
      <c r="B30" s="150" t="s">
        <v>904</v>
      </c>
      <c r="C30" s="150" t="s">
        <v>905</v>
      </c>
      <c r="D30" s="372">
        <v>8.33</v>
      </c>
      <c r="E30" s="375">
        <v>0.154</v>
      </c>
      <c r="F30" s="150"/>
    </row>
    <row r="31" spans="1:6" x14ac:dyDescent="0.4">
      <c r="A31" s="374" t="s">
        <v>634</v>
      </c>
      <c r="B31" s="150"/>
      <c r="C31" s="150"/>
      <c r="D31" s="373" t="s">
        <v>765</v>
      </c>
      <c r="E31" s="377">
        <v>0.06</v>
      </c>
      <c r="F31" s="150"/>
    </row>
    <row r="32" spans="1:6" x14ac:dyDescent="0.4">
      <c r="A32" s="374" t="s">
        <v>635</v>
      </c>
      <c r="B32" s="150"/>
      <c r="C32" s="150"/>
      <c r="D32" s="373" t="s">
        <v>690</v>
      </c>
      <c r="E32" s="377">
        <v>5.7000000000000002E-2</v>
      </c>
      <c r="F32" s="150"/>
    </row>
    <row r="33" spans="1:6" x14ac:dyDescent="0.4">
      <c r="A33" s="374" t="s">
        <v>636</v>
      </c>
      <c r="B33" s="150"/>
      <c r="C33" s="150"/>
      <c r="D33" s="373" t="s">
        <v>765</v>
      </c>
      <c r="E33" s="377">
        <v>5.7000000000000002E-2</v>
      </c>
      <c r="F33" s="150"/>
    </row>
    <row r="34" spans="1:6" x14ac:dyDescent="0.4">
      <c r="A34" s="374" t="s">
        <v>637</v>
      </c>
      <c r="B34" s="150"/>
      <c r="C34" s="150"/>
      <c r="D34" s="373" t="s">
        <v>765</v>
      </c>
      <c r="E34" s="377">
        <v>5.7000000000000002E-2</v>
      </c>
      <c r="F34" s="150"/>
    </row>
    <row r="35" spans="1:6" x14ac:dyDescent="0.4">
      <c r="A35" s="374" t="s">
        <v>638</v>
      </c>
      <c r="B35" s="150"/>
      <c r="C35" s="150"/>
      <c r="D35" s="373" t="s">
        <v>765</v>
      </c>
      <c r="E35" s="378" t="s">
        <v>765</v>
      </c>
      <c r="F35" s="150"/>
    </row>
    <row r="36" spans="1:6" x14ac:dyDescent="0.4">
      <c r="A36" s="374" t="s">
        <v>639</v>
      </c>
      <c r="B36" s="150"/>
      <c r="C36" s="150"/>
      <c r="D36" s="373" t="s">
        <v>765</v>
      </c>
      <c r="E36" s="378" t="s">
        <v>765</v>
      </c>
      <c r="F36" s="150"/>
    </row>
    <row r="37" spans="1:6" x14ac:dyDescent="0.4">
      <c r="A37" s="374" t="s">
        <v>640</v>
      </c>
      <c r="B37" s="150"/>
      <c r="C37" s="150"/>
      <c r="D37" s="373" t="s">
        <v>765</v>
      </c>
      <c r="E37" s="378" t="s">
        <v>765</v>
      </c>
      <c r="F37" s="150"/>
    </row>
    <row r="38" spans="1:6" x14ac:dyDescent="0.4">
      <c r="A38" s="374" t="s">
        <v>641</v>
      </c>
      <c r="B38" s="150"/>
      <c r="C38" s="150"/>
      <c r="D38" s="373" t="s">
        <v>765</v>
      </c>
      <c r="E38" s="378" t="s">
        <v>765</v>
      </c>
      <c r="F38" s="150"/>
    </row>
    <row r="39" spans="1:6" x14ac:dyDescent="0.4">
      <c r="A39" s="374" t="s">
        <v>642</v>
      </c>
      <c r="B39" s="150"/>
      <c r="C39" s="150"/>
      <c r="D39" s="373" t="s">
        <v>765</v>
      </c>
      <c r="E39" s="377">
        <v>2.92</v>
      </c>
      <c r="F39" s="150"/>
    </row>
    <row r="40" spans="1:6" x14ac:dyDescent="0.4">
      <c r="A40" s="374" t="s">
        <v>643</v>
      </c>
      <c r="B40" s="150"/>
      <c r="C40" s="150"/>
      <c r="D40" s="373" t="s">
        <v>765</v>
      </c>
      <c r="E40" s="377">
        <v>2.29</v>
      </c>
      <c r="F40" s="150"/>
    </row>
    <row r="41" spans="1:6" x14ac:dyDescent="0.4">
      <c r="A41" s="374" t="s">
        <v>644</v>
      </c>
      <c r="B41" s="150"/>
      <c r="C41" s="150"/>
      <c r="D41" s="373" t="s">
        <v>765</v>
      </c>
      <c r="E41" s="377">
        <v>1.72</v>
      </c>
      <c r="F41" s="150"/>
    </row>
    <row r="42" spans="1:6" x14ac:dyDescent="0.4">
      <c r="A42" s="374" t="s">
        <v>645</v>
      </c>
      <c r="B42" s="150"/>
      <c r="C42" s="150"/>
      <c r="D42" s="373" t="s">
        <v>765</v>
      </c>
      <c r="E42" s="377">
        <v>2.5499999999999998</v>
      </c>
      <c r="F42" s="150"/>
    </row>
    <row r="43" spans="1:6" x14ac:dyDescent="0.4">
      <c r="A43" s="374" t="s">
        <v>646</v>
      </c>
      <c r="B43" s="150"/>
      <c r="C43" s="150"/>
      <c r="D43" s="373" t="s">
        <v>765</v>
      </c>
      <c r="E43" s="377">
        <v>2.77</v>
      </c>
      <c r="F43" s="150"/>
    </row>
    <row r="44" spans="1:6" x14ac:dyDescent="0.4">
      <c r="A44" s="374" t="s">
        <v>647</v>
      </c>
      <c r="B44" s="150"/>
      <c r="C44" s="150"/>
      <c r="D44" s="373" t="s">
        <v>765</v>
      </c>
      <c r="E44" s="377">
        <v>2.63</v>
      </c>
      <c r="F44" s="150"/>
    </row>
    <row r="45" spans="1:6" x14ac:dyDescent="0.4">
      <c r="A45" s="374" t="s">
        <v>648</v>
      </c>
      <c r="B45" s="150"/>
      <c r="C45" s="150"/>
      <c r="D45" s="373" t="s">
        <v>765</v>
      </c>
      <c r="E45" s="377">
        <v>2.62</v>
      </c>
      <c r="F45" s="150"/>
    </row>
    <row r="46" spans="1:6" x14ac:dyDescent="0.4">
      <c r="A46" s="374" t="s">
        <v>649</v>
      </c>
      <c r="B46" s="150"/>
      <c r="C46" s="150"/>
      <c r="D46" s="373" t="s">
        <v>765</v>
      </c>
      <c r="E46" s="377">
        <v>1.57</v>
      </c>
      <c r="F46" s="150"/>
    </row>
    <row r="47" spans="1:6" x14ac:dyDescent="0.4">
      <c r="A47" s="374" t="s">
        <v>650</v>
      </c>
      <c r="B47" s="150"/>
      <c r="C47" s="150"/>
      <c r="D47" s="373" t="s">
        <v>765</v>
      </c>
      <c r="E47" s="377">
        <v>0.77500000000000002</v>
      </c>
      <c r="F47" s="150"/>
    </row>
    <row r="48" spans="1:6" x14ac:dyDescent="0.4">
      <c r="A48" s="374" t="s">
        <v>651</v>
      </c>
      <c r="B48" s="150"/>
      <c r="C48" s="150"/>
      <c r="D48" s="373" t="s">
        <v>765</v>
      </c>
      <c r="E48" s="377">
        <v>0.502</v>
      </c>
      <c r="F48" s="150"/>
    </row>
    <row r="49" spans="1:6" x14ac:dyDescent="0.4">
      <c r="A49" s="374" t="s">
        <v>723</v>
      </c>
      <c r="B49" s="150"/>
      <c r="C49" s="150"/>
      <c r="D49" s="373" t="s">
        <v>765</v>
      </c>
      <c r="E49" s="377">
        <v>0.42799999999999999</v>
      </c>
      <c r="F49" s="150"/>
    </row>
    <row r="50" spans="1:6" x14ac:dyDescent="0.4">
      <c r="A50" s="374" t="s">
        <v>724</v>
      </c>
      <c r="B50" s="150"/>
      <c r="C50" s="150"/>
      <c r="D50" s="373" t="s">
        <v>765</v>
      </c>
      <c r="E50" s="377">
        <v>0.44900000000000001</v>
      </c>
      <c r="F50" s="150"/>
    </row>
    <row r="51" spans="1:6" x14ac:dyDescent="0.4">
      <c r="A51" s="374" t="s">
        <v>725</v>
      </c>
      <c r="B51" s="150"/>
      <c r="C51" s="150"/>
      <c r="D51" s="373" t="s">
        <v>765</v>
      </c>
      <c r="E51" s="377">
        <v>0.44</v>
      </c>
      <c r="F51" s="150"/>
    </row>
    <row r="52" spans="1:6" x14ac:dyDescent="0.4">
      <c r="A52" s="374" t="s">
        <v>726</v>
      </c>
      <c r="B52" s="150"/>
      <c r="C52" s="150"/>
      <c r="D52" s="373" t="s">
        <v>765</v>
      </c>
      <c r="E52" s="377">
        <v>0.47099999999999997</v>
      </c>
      <c r="F52" s="150"/>
    </row>
    <row r="53" spans="1:6" x14ac:dyDescent="0.4">
      <c r="A53" s="374" t="s">
        <v>652</v>
      </c>
      <c r="B53" s="150"/>
      <c r="C53" s="150"/>
      <c r="D53" s="373" t="s">
        <v>765</v>
      </c>
      <c r="E53" s="377">
        <v>1</v>
      </c>
      <c r="F53" s="150"/>
    </row>
    <row r="54" spans="1:6" x14ac:dyDescent="0.4">
      <c r="A54" s="374" t="s">
        <v>653</v>
      </c>
      <c r="B54" s="150"/>
      <c r="C54" s="150"/>
      <c r="D54" s="373" t="s">
        <v>765</v>
      </c>
      <c r="E54" s="377">
        <v>0.41499999999999998</v>
      </c>
      <c r="F54" s="150"/>
    </row>
    <row r="55" spans="1:6" x14ac:dyDescent="0.4">
      <c r="A55" s="374" t="s">
        <v>694</v>
      </c>
      <c r="B55" s="150"/>
      <c r="C55" s="150"/>
      <c r="D55" s="373" t="s">
        <v>765</v>
      </c>
      <c r="E55" s="377">
        <v>2.2999999999999998</v>
      </c>
      <c r="F55" s="150"/>
    </row>
    <row r="56" spans="1:6" x14ac:dyDescent="0.4">
      <c r="A56" s="374" t="s">
        <v>695</v>
      </c>
      <c r="B56" s="150"/>
      <c r="C56" s="150"/>
      <c r="D56" s="373" t="s">
        <v>765</v>
      </c>
      <c r="E56" s="377">
        <v>2.2999999999999998</v>
      </c>
      <c r="F56" s="150"/>
    </row>
    <row r="57" spans="1:6" x14ac:dyDescent="0.4">
      <c r="A57" s="374" t="s">
        <v>696</v>
      </c>
      <c r="B57" s="150"/>
      <c r="C57" s="150"/>
      <c r="D57" s="373" t="s">
        <v>765</v>
      </c>
      <c r="E57" s="377">
        <v>3</v>
      </c>
      <c r="F57" s="150"/>
    </row>
    <row r="58" spans="1:6" x14ac:dyDescent="0.4">
      <c r="A58" s="374" t="s">
        <v>697</v>
      </c>
      <c r="B58" s="150"/>
      <c r="C58" s="150"/>
      <c r="D58" s="373" t="s">
        <v>765</v>
      </c>
      <c r="E58" s="377">
        <v>3</v>
      </c>
      <c r="F58" s="150"/>
    </row>
    <row r="59" spans="1:6" x14ac:dyDescent="0.4">
      <c r="A59" s="374" t="s">
        <v>698</v>
      </c>
      <c r="B59" s="150"/>
      <c r="C59" s="150"/>
      <c r="D59" s="373" t="s">
        <v>765</v>
      </c>
      <c r="E59" s="377">
        <v>2.8</v>
      </c>
      <c r="F59" s="150"/>
    </row>
    <row r="60" spans="1:6" x14ac:dyDescent="0.4">
      <c r="A60" s="374" t="s">
        <v>699</v>
      </c>
      <c r="B60" s="150"/>
      <c r="C60" s="150"/>
      <c r="D60" s="373" t="s">
        <v>765</v>
      </c>
      <c r="E60" s="377">
        <v>2.2000000000000002</v>
      </c>
      <c r="F60" s="150"/>
    </row>
    <row r="61" spans="1:6" x14ac:dyDescent="0.4">
      <c r="A61" s="374" t="s">
        <v>700</v>
      </c>
      <c r="B61" s="150"/>
      <c r="C61" s="150"/>
      <c r="D61" s="373" t="s">
        <v>765</v>
      </c>
      <c r="E61" s="377">
        <v>0.81</v>
      </c>
      <c r="F61" s="150"/>
    </row>
    <row r="62" spans="1:6" x14ac:dyDescent="0.4">
      <c r="A62" s="374" t="s">
        <v>701</v>
      </c>
      <c r="B62" s="150"/>
      <c r="C62" s="150"/>
      <c r="D62" s="373" t="s">
        <v>765</v>
      </c>
      <c r="E62" s="377">
        <v>2.2999999999999998</v>
      </c>
      <c r="F62" s="150"/>
    </row>
    <row r="63" spans="1:6" x14ac:dyDescent="0.4">
      <c r="A63" s="374" t="s">
        <v>703</v>
      </c>
      <c r="B63" s="150"/>
      <c r="C63" s="150"/>
      <c r="D63" s="373" t="s">
        <v>765</v>
      </c>
      <c r="E63" s="377">
        <v>2.2999999999999998</v>
      </c>
      <c r="F63" s="150"/>
    </row>
    <row r="64" spans="1:6" x14ac:dyDescent="0.4">
      <c r="A64" s="374" t="s">
        <v>721</v>
      </c>
      <c r="B64" s="150"/>
      <c r="C64" s="150"/>
      <c r="D64" s="373" t="s">
        <v>765</v>
      </c>
      <c r="E64" s="377">
        <v>0.76</v>
      </c>
      <c r="F64" s="150"/>
    </row>
    <row r="65" spans="1:6" x14ac:dyDescent="0.4">
      <c r="A65" s="374" t="s">
        <v>722</v>
      </c>
      <c r="B65" s="150"/>
      <c r="C65" s="150"/>
      <c r="D65" s="373" t="s">
        <v>765</v>
      </c>
      <c r="E65" s="377">
        <v>1.1000000000000001</v>
      </c>
      <c r="F65" s="150"/>
    </row>
    <row r="66" spans="1:6" x14ac:dyDescent="0.4">
      <c r="A66" s="374" t="s">
        <v>654</v>
      </c>
      <c r="B66" s="150"/>
      <c r="C66" s="150"/>
      <c r="D66" s="373" t="s">
        <v>765</v>
      </c>
      <c r="E66" s="377">
        <v>1.4E-2</v>
      </c>
      <c r="F66" s="150"/>
    </row>
    <row r="67" spans="1:6" x14ac:dyDescent="0.4">
      <c r="A67" s="374" t="s">
        <v>655</v>
      </c>
      <c r="B67" s="150"/>
      <c r="C67" s="150"/>
      <c r="D67" s="373" t="s">
        <v>765</v>
      </c>
      <c r="E67" s="377">
        <v>3.4</v>
      </c>
      <c r="F67" s="150"/>
    </row>
    <row r="68" spans="1:6" x14ac:dyDescent="0.4">
      <c r="A68" s="374" t="s">
        <v>656</v>
      </c>
      <c r="B68" s="150"/>
      <c r="C68" s="150"/>
      <c r="D68" s="373" t="s">
        <v>765</v>
      </c>
      <c r="E68" s="377">
        <v>5.0000000000000001E-3</v>
      </c>
      <c r="F68" s="150"/>
    </row>
    <row r="69" spans="1:6" x14ac:dyDescent="0.4">
      <c r="A69" s="374" t="s">
        <v>748</v>
      </c>
      <c r="B69" s="150"/>
      <c r="C69" s="150"/>
      <c r="D69" s="373" t="s">
        <v>765</v>
      </c>
      <c r="E69" s="377">
        <v>1</v>
      </c>
      <c r="F69" s="150"/>
    </row>
    <row r="70" spans="1:6" x14ac:dyDescent="0.4">
      <c r="A70" s="379" t="s">
        <v>657</v>
      </c>
      <c r="B70" s="380"/>
      <c r="C70" s="380"/>
      <c r="D70" s="381" t="s">
        <v>765</v>
      </c>
      <c r="E70" s="382" t="s">
        <v>765</v>
      </c>
      <c r="F70" s="150"/>
    </row>
    <row r="71" spans="1:6" x14ac:dyDescent="0.4">
      <c r="A71" s="150"/>
      <c r="B71" s="150"/>
      <c r="C71" s="150"/>
      <c r="D71" s="150"/>
      <c r="E71" s="150"/>
      <c r="F71" s="150"/>
    </row>
  </sheetData>
  <sheetProtection algorithmName="SHA-512" hashValue="vx05A6WZNS2D8Oh3HkUETxilUbUIfOgEUXFuTgKNLCk8Eo8nhcmp2ADfJPgp5Fb9bk994FzC7qT3YVy1HP+1lQ==" saltValue="pQ03dpgDtiHr+phhanWveQ==" spinCount="100000" sheet="1" scenarios="1" formatRows="0" insertRows="0" deleteRows="0"/>
  <phoneticPr fontId="2"/>
  <pageMargins left="0.7" right="0.7" top="0.75" bottom="0.75" header="0.3" footer="0.3"/>
  <legacy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CC186"/>
  <sheetViews>
    <sheetView showGridLines="0" view="pageBreakPreview" zoomScale="80" zoomScaleNormal="100" zoomScaleSheetLayoutView="80" workbookViewId="0"/>
  </sheetViews>
  <sheetFormatPr defaultColWidth="8.75" defaultRowHeight="12" x14ac:dyDescent="0.4"/>
  <cols>
    <col min="1" max="79" width="2.25" style="5" customWidth="1"/>
    <col min="80" max="80" width="8.75" style="5" customWidth="1"/>
    <col min="81" max="81" width="8.75" style="5" hidden="1" customWidth="1"/>
    <col min="82" max="83" width="8.75" style="5" customWidth="1"/>
    <col min="84" max="16384" width="8.75" style="5"/>
  </cols>
  <sheetData>
    <row r="1" spans="1:81" ht="12" customHeight="1" thickBot="1" x14ac:dyDescent="0.45">
      <c r="CC1" s="26" t="s">
        <v>755</v>
      </c>
    </row>
    <row r="2" spans="1:81" ht="21" customHeight="1" thickBot="1" x14ac:dyDescent="0.45">
      <c r="B2" s="27" t="s">
        <v>0</v>
      </c>
      <c r="D2" s="398"/>
      <c r="E2" s="399"/>
      <c r="F2" s="399"/>
      <c r="G2" s="399"/>
      <c r="H2" s="399"/>
      <c r="I2" s="399"/>
      <c r="J2" s="399"/>
      <c r="K2" s="399"/>
      <c r="L2" s="400"/>
      <c r="AC2" s="28" t="s">
        <v>756</v>
      </c>
      <c r="AD2" s="401"/>
      <c r="AE2" s="402"/>
      <c r="AF2" s="402"/>
      <c r="AG2" s="402"/>
      <c r="AH2" s="402"/>
      <c r="AI2" s="402"/>
      <c r="AJ2" s="403"/>
      <c r="CC2" s="29" t="b">
        <v>0</v>
      </c>
    </row>
    <row r="3" spans="1:81" ht="12" customHeight="1" x14ac:dyDescent="0.4">
      <c r="A3" s="187"/>
      <c r="B3" s="188"/>
      <c r="C3" s="189"/>
      <c r="D3" s="190"/>
      <c r="E3" s="190"/>
      <c r="F3" s="190"/>
      <c r="G3" s="190"/>
      <c r="H3" s="190"/>
      <c r="I3" s="190"/>
      <c r="J3" s="187"/>
      <c r="K3" s="187"/>
      <c r="L3" s="187"/>
      <c r="M3" s="187"/>
      <c r="N3" s="187"/>
      <c r="O3" s="187"/>
      <c r="P3" s="187"/>
      <c r="Q3" s="187"/>
      <c r="R3" s="187"/>
      <c r="S3" s="187"/>
      <c r="T3" s="187"/>
      <c r="U3" s="187"/>
      <c r="V3" s="187"/>
      <c r="W3" s="187"/>
      <c r="X3" s="187"/>
      <c r="Y3" s="187"/>
      <c r="Z3" s="187"/>
      <c r="AA3" s="187"/>
      <c r="AB3" s="187"/>
      <c r="AC3" s="187"/>
      <c r="AD3" s="187"/>
      <c r="AE3" s="187"/>
      <c r="AF3" s="187"/>
      <c r="AG3" s="187"/>
      <c r="AH3" s="187"/>
      <c r="AI3" s="187"/>
      <c r="AJ3" s="187"/>
      <c r="AK3" s="187"/>
    </row>
    <row r="4" spans="1:81" ht="12" customHeight="1" x14ac:dyDescent="0.4">
      <c r="A4" s="187"/>
      <c r="B4" s="187"/>
      <c r="C4" s="187"/>
      <c r="D4" s="187"/>
      <c r="E4" s="187"/>
      <c r="F4" s="187"/>
      <c r="G4" s="187"/>
      <c r="H4" s="187"/>
      <c r="I4" s="187"/>
      <c r="J4" s="187"/>
      <c r="K4" s="187"/>
      <c r="L4" s="187"/>
      <c r="M4" s="187"/>
      <c r="N4" s="187"/>
      <c r="O4" s="187"/>
      <c r="P4" s="187"/>
      <c r="Q4" s="187"/>
      <c r="R4" s="187"/>
      <c r="S4" s="187"/>
      <c r="T4" s="187"/>
      <c r="U4" s="187"/>
      <c r="V4" s="187"/>
      <c r="W4" s="187"/>
      <c r="X4" s="187"/>
      <c r="Y4" s="187"/>
      <c r="Z4" s="187"/>
      <c r="AA4" s="187"/>
      <c r="AB4" s="187"/>
      <c r="AC4" s="187"/>
      <c r="AD4" s="187"/>
      <c r="AE4" s="187"/>
      <c r="AF4" s="187"/>
      <c r="AG4" s="187"/>
      <c r="AH4" s="187"/>
      <c r="AI4" s="187"/>
      <c r="AJ4" s="187"/>
      <c r="AK4" s="187"/>
      <c r="CC4" s="40"/>
    </row>
    <row r="5" spans="1:81" ht="12" customHeight="1" x14ac:dyDescent="0.4">
      <c r="A5" s="187"/>
      <c r="B5" s="187"/>
      <c r="C5" s="187"/>
      <c r="D5" s="187"/>
      <c r="E5" s="187"/>
      <c r="F5" s="187"/>
      <c r="G5" s="187"/>
      <c r="H5" s="187"/>
      <c r="I5" s="187"/>
      <c r="J5" s="187"/>
      <c r="K5" s="187"/>
      <c r="L5" s="187"/>
      <c r="M5" s="187"/>
      <c r="N5" s="187"/>
      <c r="O5" s="187"/>
      <c r="P5" s="187"/>
      <c r="Q5" s="187"/>
      <c r="R5" s="187"/>
      <c r="S5" s="187"/>
      <c r="T5" s="187"/>
      <c r="U5" s="187"/>
      <c r="V5" s="187"/>
      <c r="W5" s="187"/>
      <c r="X5" s="187"/>
      <c r="Y5" s="187"/>
      <c r="Z5" s="187"/>
      <c r="AA5" s="187"/>
      <c r="AB5" s="187"/>
      <c r="AC5" s="187"/>
      <c r="AD5" s="187"/>
      <c r="AE5" s="187"/>
      <c r="AF5" s="187"/>
      <c r="AG5" s="187"/>
      <c r="AH5" s="187"/>
      <c r="AI5" s="187"/>
      <c r="AJ5" s="187"/>
      <c r="AK5" s="187"/>
      <c r="CC5" s="40"/>
    </row>
    <row r="6" spans="1:81" ht="12" customHeight="1" x14ac:dyDescent="0.4">
      <c r="A6" s="187"/>
      <c r="B6" s="187"/>
      <c r="C6" s="187"/>
      <c r="D6" s="187"/>
      <c r="E6" s="187"/>
      <c r="F6" s="187"/>
      <c r="G6" s="187"/>
      <c r="H6" s="187"/>
      <c r="I6" s="187"/>
      <c r="J6" s="187"/>
      <c r="K6" s="187"/>
      <c r="L6" s="187"/>
      <c r="M6" s="187"/>
      <c r="N6" s="187"/>
      <c r="O6" s="187"/>
      <c r="P6" s="187"/>
      <c r="Q6" s="187"/>
      <c r="R6" s="187"/>
      <c r="S6" s="187"/>
      <c r="T6" s="187"/>
      <c r="U6" s="187"/>
      <c r="V6" s="187"/>
      <c r="W6" s="187"/>
      <c r="X6" s="187"/>
      <c r="Y6" s="187"/>
      <c r="Z6" s="187"/>
      <c r="AA6" s="187"/>
      <c r="AB6" s="187"/>
      <c r="AC6" s="187"/>
      <c r="AD6" s="187"/>
      <c r="AE6" s="187"/>
      <c r="AF6" s="187"/>
      <c r="AG6" s="187"/>
      <c r="AH6" s="187"/>
      <c r="AI6" s="187"/>
      <c r="AJ6" s="187"/>
      <c r="AK6" s="187"/>
    </row>
    <row r="7" spans="1:81" ht="12" customHeight="1" x14ac:dyDescent="0.4">
      <c r="A7" s="187"/>
      <c r="B7" s="404" t="s">
        <v>911</v>
      </c>
      <c r="C7" s="405"/>
      <c r="D7" s="405"/>
      <c r="E7" s="405"/>
      <c r="F7" s="405"/>
      <c r="G7" s="405"/>
      <c r="H7" s="405"/>
      <c r="I7" s="405"/>
      <c r="J7" s="405"/>
      <c r="K7" s="405"/>
      <c r="L7" s="405"/>
      <c r="M7" s="405"/>
      <c r="N7" s="405"/>
      <c r="O7" s="405"/>
      <c r="P7" s="405"/>
      <c r="Q7" s="405"/>
      <c r="R7" s="405"/>
      <c r="S7" s="405"/>
      <c r="T7" s="405"/>
      <c r="U7" s="405"/>
      <c r="V7" s="405"/>
      <c r="W7" s="405"/>
      <c r="X7" s="405"/>
      <c r="Y7" s="405"/>
      <c r="Z7" s="405"/>
      <c r="AA7" s="405"/>
      <c r="AB7" s="405"/>
      <c r="AC7" s="405"/>
      <c r="AD7" s="405"/>
      <c r="AE7" s="405"/>
      <c r="AF7" s="405"/>
      <c r="AG7" s="405"/>
      <c r="AH7" s="405"/>
      <c r="AI7" s="405"/>
      <c r="AJ7" s="187"/>
      <c r="AK7" s="187"/>
    </row>
    <row r="8" spans="1:81" ht="26.25" customHeight="1" x14ac:dyDescent="0.4">
      <c r="A8" s="187"/>
      <c r="B8" s="405"/>
      <c r="C8" s="405"/>
      <c r="D8" s="405"/>
      <c r="E8" s="405"/>
      <c r="F8" s="405"/>
      <c r="G8" s="405"/>
      <c r="H8" s="405"/>
      <c r="I8" s="405"/>
      <c r="J8" s="405"/>
      <c r="K8" s="405"/>
      <c r="L8" s="405"/>
      <c r="M8" s="405"/>
      <c r="N8" s="405"/>
      <c r="O8" s="405"/>
      <c r="P8" s="405"/>
      <c r="Q8" s="405"/>
      <c r="R8" s="405"/>
      <c r="S8" s="405"/>
      <c r="T8" s="405"/>
      <c r="U8" s="405"/>
      <c r="V8" s="405"/>
      <c r="W8" s="405"/>
      <c r="X8" s="405"/>
      <c r="Y8" s="405"/>
      <c r="Z8" s="405"/>
      <c r="AA8" s="405"/>
      <c r="AB8" s="405"/>
      <c r="AC8" s="405"/>
      <c r="AD8" s="405"/>
      <c r="AE8" s="405"/>
      <c r="AF8" s="405"/>
      <c r="AG8" s="405"/>
      <c r="AH8" s="405"/>
      <c r="AI8" s="405"/>
      <c r="AJ8" s="187"/>
      <c r="AK8" s="187"/>
    </row>
    <row r="9" spans="1:81" ht="30.6" customHeight="1" x14ac:dyDescent="0.4">
      <c r="A9" s="187"/>
      <c r="B9" s="189"/>
      <c r="C9" s="189"/>
      <c r="D9" s="189"/>
      <c r="E9" s="187"/>
      <c r="F9" s="187"/>
      <c r="G9" s="187"/>
      <c r="H9" s="190"/>
      <c r="I9" s="190"/>
      <c r="J9" s="187"/>
      <c r="K9" s="187"/>
      <c r="L9" s="187"/>
      <c r="M9" s="187"/>
      <c r="N9" s="240" t="s">
        <v>840</v>
      </c>
      <c r="P9" s="241"/>
      <c r="Q9" s="241"/>
      <c r="R9" s="241"/>
      <c r="S9" s="241"/>
      <c r="T9" s="241"/>
      <c r="U9" s="241"/>
      <c r="V9" s="241"/>
      <c r="W9" s="241"/>
      <c r="X9" s="187"/>
      <c r="Y9" s="187"/>
      <c r="Z9" s="187"/>
      <c r="AA9" s="187"/>
      <c r="AB9" s="187"/>
      <c r="AC9" s="187"/>
      <c r="AD9" s="187"/>
      <c r="AE9" s="187"/>
      <c r="AF9" s="187"/>
      <c r="AG9" s="187"/>
      <c r="AH9" s="187"/>
      <c r="AI9" s="187"/>
      <c r="AJ9" s="187"/>
      <c r="AK9" s="187"/>
    </row>
    <row r="10" spans="1:81" ht="12" customHeight="1" x14ac:dyDescent="0.4">
      <c r="A10" s="187"/>
      <c r="B10" s="189"/>
      <c r="C10" s="189"/>
      <c r="D10" s="189"/>
      <c r="E10" s="190"/>
      <c r="F10" s="190"/>
      <c r="G10" s="187"/>
      <c r="H10" s="187"/>
      <c r="I10" s="187"/>
      <c r="J10" s="187"/>
      <c r="K10" s="191"/>
      <c r="L10" s="191"/>
      <c r="M10" s="191"/>
      <c r="N10" s="191"/>
      <c r="O10" s="191"/>
      <c r="P10" s="191"/>
      <c r="Q10" s="191"/>
      <c r="R10" s="191"/>
      <c r="S10" s="191"/>
      <c r="T10" s="191"/>
      <c r="U10" s="191"/>
      <c r="V10" s="191"/>
      <c r="W10" s="191"/>
      <c r="X10" s="191"/>
      <c r="Y10" s="191"/>
      <c r="Z10" s="191"/>
      <c r="AA10" s="191"/>
      <c r="AB10" s="187"/>
      <c r="AC10" s="187"/>
      <c r="AD10" s="187"/>
      <c r="AE10" s="187"/>
      <c r="AF10" s="187"/>
      <c r="AG10" s="187"/>
      <c r="AH10" s="187"/>
      <c r="AI10" s="187"/>
      <c r="AJ10" s="187"/>
      <c r="AK10" s="187"/>
    </row>
    <row r="11" spans="1:81" ht="12" customHeight="1" x14ac:dyDescent="0.4">
      <c r="A11" s="187"/>
      <c r="B11" s="187"/>
      <c r="C11" s="187"/>
      <c r="D11" s="187"/>
      <c r="E11" s="187"/>
      <c r="F11" s="187"/>
      <c r="G11" s="187"/>
      <c r="H11" s="187"/>
      <c r="I11" s="187"/>
      <c r="J11" s="191"/>
      <c r="K11" s="191"/>
      <c r="L11" s="191"/>
      <c r="M11" s="191"/>
      <c r="N11" s="191"/>
      <c r="O11" s="191"/>
      <c r="P11" s="191"/>
      <c r="Q11" s="191"/>
      <c r="R11" s="191"/>
      <c r="S11" s="191"/>
      <c r="T11" s="191"/>
      <c r="U11" s="191"/>
      <c r="V11" s="191"/>
      <c r="W11" s="191"/>
      <c r="X11" s="191"/>
      <c r="Y11" s="191"/>
      <c r="Z11" s="191"/>
      <c r="AA11" s="191"/>
      <c r="AB11" s="187"/>
      <c r="AC11" s="187"/>
      <c r="AD11" s="187"/>
      <c r="AE11" s="187"/>
      <c r="AF11" s="187"/>
      <c r="AG11" s="187"/>
      <c r="AH11" s="187"/>
      <c r="AI11" s="187"/>
      <c r="AJ11" s="187"/>
      <c r="AK11" s="187"/>
    </row>
    <row r="12" spans="1:81" ht="12" customHeight="1" x14ac:dyDescent="0.4">
      <c r="A12" s="187"/>
      <c r="B12" s="190" t="s">
        <v>786</v>
      </c>
      <c r="C12" s="187"/>
      <c r="D12" s="187" t="s">
        <v>10</v>
      </c>
      <c r="E12" s="187"/>
      <c r="F12" s="187"/>
      <c r="G12" s="187"/>
      <c r="H12" s="187"/>
      <c r="I12" s="187"/>
      <c r="J12" s="187"/>
      <c r="K12" s="187"/>
      <c r="L12" s="187"/>
      <c r="M12" s="187"/>
      <c r="N12" s="187"/>
      <c r="O12" s="187"/>
      <c r="P12" s="187"/>
      <c r="Q12" s="187"/>
      <c r="R12" s="187"/>
      <c r="S12" s="187"/>
      <c r="T12" s="187"/>
      <c r="U12" s="187"/>
      <c r="V12" s="187"/>
      <c r="W12" s="187"/>
      <c r="X12" s="187"/>
      <c r="Y12" s="187"/>
      <c r="Z12" s="187"/>
      <c r="AA12" s="187"/>
      <c r="AB12" s="187"/>
      <c r="AC12" s="187"/>
      <c r="AD12" s="187"/>
      <c r="AE12" s="187"/>
      <c r="AF12" s="187"/>
      <c r="AG12" s="187"/>
      <c r="AH12" s="187"/>
      <c r="AI12" s="187"/>
      <c r="AJ12" s="187"/>
      <c r="AK12" s="187"/>
    </row>
    <row r="13" spans="1:81" ht="12" customHeight="1" x14ac:dyDescent="0.4">
      <c r="A13" s="187"/>
      <c r="B13" s="187"/>
      <c r="C13" s="190" t="s">
        <v>1</v>
      </c>
      <c r="D13" s="187"/>
      <c r="E13" s="187"/>
      <c r="F13" s="187"/>
      <c r="G13" s="187"/>
      <c r="H13" s="187"/>
      <c r="I13" s="187"/>
      <c r="J13" s="187"/>
      <c r="K13" s="187"/>
      <c r="L13" s="187"/>
      <c r="M13" s="187"/>
      <c r="N13" s="187"/>
      <c r="O13" s="187"/>
      <c r="P13" s="187"/>
      <c r="Q13" s="187"/>
      <c r="R13" s="187"/>
      <c r="S13" s="187"/>
      <c r="T13" s="187"/>
      <c r="U13" s="187"/>
      <c r="V13" s="187"/>
      <c r="W13" s="187"/>
      <c r="X13" s="187"/>
      <c r="Y13" s="187"/>
      <c r="Z13" s="187"/>
      <c r="AA13" s="187"/>
      <c r="AB13" s="187"/>
      <c r="AC13" s="187"/>
      <c r="AD13" s="187"/>
      <c r="AE13" s="187"/>
      <c r="AF13" s="187"/>
      <c r="AG13" s="187"/>
      <c r="AH13" s="187"/>
      <c r="AI13" s="187"/>
      <c r="AJ13" s="187"/>
      <c r="AK13" s="187"/>
    </row>
    <row r="14" spans="1:81" ht="12" customHeight="1" x14ac:dyDescent="0.4">
      <c r="A14" s="187"/>
      <c r="B14" s="187"/>
      <c r="C14" s="187"/>
      <c r="D14" s="187"/>
      <c r="E14" s="187"/>
      <c r="F14" s="187"/>
      <c r="G14" s="187"/>
      <c r="H14" s="187"/>
      <c r="I14" s="187"/>
      <c r="J14" s="187"/>
      <c r="K14" s="187"/>
      <c r="L14" s="187"/>
      <c r="M14" s="187"/>
      <c r="N14" s="187"/>
      <c r="O14" s="187"/>
      <c r="P14" s="187"/>
      <c r="Q14" s="187"/>
      <c r="R14" s="187"/>
      <c r="S14" s="187"/>
      <c r="T14" s="187"/>
      <c r="U14" s="187"/>
      <c r="V14" s="187"/>
      <c r="W14" s="187"/>
      <c r="X14" s="187"/>
      <c r="Y14" s="187"/>
      <c r="Z14" s="187"/>
      <c r="AA14" s="187"/>
      <c r="AB14" s="187"/>
      <c r="AC14" s="187"/>
      <c r="AD14" s="187"/>
      <c r="AE14" s="187"/>
      <c r="AF14" s="187"/>
      <c r="AG14" s="187"/>
      <c r="AH14" s="187"/>
      <c r="AI14" s="187"/>
      <c r="AJ14" s="187"/>
      <c r="AK14" s="187"/>
    </row>
    <row r="15" spans="1:81" ht="24" customHeight="1" x14ac:dyDescent="0.4">
      <c r="C15" s="406" t="s">
        <v>2</v>
      </c>
      <c r="D15" s="406"/>
      <c r="E15" s="406"/>
      <c r="F15" s="406"/>
      <c r="G15" s="406"/>
      <c r="H15" s="406"/>
      <c r="I15" s="406"/>
      <c r="J15" s="406"/>
      <c r="K15" s="406"/>
      <c r="L15" s="406"/>
      <c r="M15" s="397"/>
      <c r="N15" s="397"/>
      <c r="O15" s="397"/>
      <c r="P15" s="397"/>
      <c r="Q15" s="397"/>
      <c r="R15" s="397"/>
      <c r="S15" s="397"/>
      <c r="T15" s="397"/>
      <c r="U15" s="397"/>
      <c r="V15" s="397"/>
      <c r="W15" s="397"/>
      <c r="X15" s="397"/>
      <c r="Y15" s="397"/>
      <c r="Z15" s="397"/>
      <c r="AA15" s="397"/>
      <c r="AB15" s="397"/>
      <c r="AC15" s="397"/>
      <c r="AD15" s="397"/>
      <c r="AE15" s="397"/>
      <c r="AF15" s="397"/>
      <c r="AG15" s="397"/>
      <c r="AH15" s="397"/>
    </row>
    <row r="16" spans="1:81" ht="24" customHeight="1" x14ac:dyDescent="0.4">
      <c r="C16" s="406" t="s">
        <v>3</v>
      </c>
      <c r="D16" s="406"/>
      <c r="E16" s="406"/>
      <c r="F16" s="406"/>
      <c r="G16" s="406"/>
      <c r="H16" s="406"/>
      <c r="I16" s="406"/>
      <c r="J16" s="406"/>
      <c r="K16" s="406"/>
      <c r="L16" s="406"/>
      <c r="M16" s="397"/>
      <c r="N16" s="397"/>
      <c r="O16" s="397"/>
      <c r="P16" s="397"/>
      <c r="Q16" s="397"/>
      <c r="R16" s="397"/>
      <c r="S16" s="397"/>
      <c r="T16" s="397"/>
      <c r="U16" s="397"/>
      <c r="V16" s="397"/>
      <c r="W16" s="397"/>
      <c r="X16" s="397"/>
      <c r="Y16" s="397"/>
      <c r="Z16" s="397"/>
      <c r="AA16" s="397"/>
      <c r="AB16" s="397"/>
      <c r="AC16" s="397"/>
      <c r="AD16" s="397"/>
      <c r="AE16" s="397"/>
      <c r="AF16" s="397"/>
      <c r="AG16" s="397"/>
      <c r="AH16" s="397"/>
    </row>
    <row r="17" spans="2:34" ht="12" customHeight="1" x14ac:dyDescent="0.4">
      <c r="B17" s="25"/>
      <c r="C17" s="5" t="s">
        <v>847</v>
      </c>
      <c r="D17" s="25"/>
      <c r="E17" s="25"/>
      <c r="F17" s="25"/>
      <c r="G17" s="25"/>
      <c r="H17" s="25"/>
      <c r="I17" s="25"/>
    </row>
    <row r="18" spans="2:34" ht="12" customHeight="1" x14ac:dyDescent="0.4">
      <c r="D18" s="25"/>
      <c r="E18" s="25"/>
      <c r="F18" s="25"/>
      <c r="G18" s="25"/>
      <c r="H18" s="25"/>
      <c r="I18" s="25"/>
    </row>
    <row r="19" spans="2:34" ht="12" customHeight="1" x14ac:dyDescent="0.4">
      <c r="C19" s="25"/>
      <c r="D19" s="25"/>
      <c r="E19" s="25"/>
      <c r="F19" s="25"/>
      <c r="G19" s="25"/>
      <c r="H19" s="25"/>
      <c r="I19" s="25"/>
    </row>
    <row r="20" spans="2:34" ht="12" customHeight="1" x14ac:dyDescent="0.4">
      <c r="D20" s="25"/>
      <c r="E20" s="25"/>
      <c r="F20" s="25"/>
      <c r="G20" s="25"/>
      <c r="H20" s="25"/>
      <c r="I20" s="25"/>
    </row>
    <row r="21" spans="2:34" ht="12" customHeight="1" x14ac:dyDescent="0.4">
      <c r="C21" s="25" t="s">
        <v>4</v>
      </c>
      <c r="D21" s="25"/>
      <c r="E21" s="25"/>
      <c r="F21" s="25"/>
      <c r="G21" s="25"/>
      <c r="H21" s="25"/>
      <c r="I21" s="25"/>
    </row>
    <row r="22" spans="2:34" ht="12" customHeight="1" x14ac:dyDescent="0.4">
      <c r="B22" s="33"/>
    </row>
    <row r="23" spans="2:34" ht="12" customHeight="1" x14ac:dyDescent="0.4">
      <c r="B23" s="33"/>
      <c r="C23" s="406" t="s">
        <v>5</v>
      </c>
      <c r="D23" s="406"/>
      <c r="E23" s="406"/>
      <c r="F23" s="406"/>
      <c r="G23" s="406"/>
      <c r="H23" s="406"/>
      <c r="I23" s="406"/>
      <c r="J23" s="406"/>
      <c r="K23" s="406"/>
      <c r="L23" s="406"/>
      <c r="M23" s="406" t="s">
        <v>6</v>
      </c>
      <c r="N23" s="406"/>
      <c r="O23" s="406"/>
      <c r="P23" s="406"/>
      <c r="Q23" s="406"/>
      <c r="R23" s="406"/>
      <c r="S23" s="406"/>
      <c r="T23" s="406"/>
      <c r="U23" s="406"/>
      <c r="V23" s="406"/>
      <c r="W23" s="406"/>
      <c r="X23" s="406"/>
      <c r="Y23" s="406"/>
      <c r="Z23" s="406"/>
      <c r="AA23" s="406"/>
      <c r="AB23" s="406"/>
      <c r="AC23" s="406"/>
      <c r="AD23" s="406"/>
      <c r="AE23" s="406"/>
      <c r="AF23" s="406"/>
      <c r="AG23" s="406"/>
      <c r="AH23" s="406"/>
    </row>
    <row r="24" spans="2:34" ht="12" customHeight="1" x14ac:dyDescent="0.4">
      <c r="C24" s="406"/>
      <c r="D24" s="406"/>
      <c r="E24" s="406"/>
      <c r="F24" s="406"/>
      <c r="G24" s="406"/>
      <c r="H24" s="406"/>
      <c r="I24" s="406"/>
      <c r="J24" s="406"/>
      <c r="K24" s="406"/>
      <c r="L24" s="406"/>
      <c r="M24" s="406"/>
      <c r="N24" s="406"/>
      <c r="O24" s="406"/>
      <c r="P24" s="406"/>
      <c r="Q24" s="406"/>
      <c r="R24" s="406"/>
      <c r="S24" s="406"/>
      <c r="T24" s="406"/>
      <c r="U24" s="406"/>
      <c r="V24" s="406"/>
      <c r="W24" s="406"/>
      <c r="X24" s="406"/>
      <c r="Y24" s="406"/>
      <c r="Z24" s="406"/>
      <c r="AA24" s="406"/>
      <c r="AB24" s="406"/>
      <c r="AC24" s="406"/>
      <c r="AD24" s="406"/>
      <c r="AE24" s="406"/>
      <c r="AF24" s="406"/>
      <c r="AG24" s="406"/>
      <c r="AH24" s="406"/>
    </row>
    <row r="25" spans="2:34" ht="28.9" customHeight="1" x14ac:dyDescent="0.4">
      <c r="C25" s="397"/>
      <c r="D25" s="397"/>
      <c r="E25" s="397"/>
      <c r="F25" s="397"/>
      <c r="G25" s="397"/>
      <c r="H25" s="397"/>
      <c r="I25" s="397"/>
      <c r="J25" s="397"/>
      <c r="K25" s="397"/>
      <c r="L25" s="397"/>
      <c r="M25" s="397"/>
      <c r="N25" s="397"/>
      <c r="O25" s="397"/>
      <c r="P25" s="397"/>
      <c r="Q25" s="397"/>
      <c r="R25" s="397"/>
      <c r="S25" s="397"/>
      <c r="T25" s="397"/>
      <c r="U25" s="397"/>
      <c r="V25" s="397"/>
      <c r="W25" s="397"/>
      <c r="X25" s="397"/>
      <c r="Y25" s="397"/>
      <c r="Z25" s="397"/>
      <c r="AA25" s="397"/>
      <c r="AB25" s="397"/>
      <c r="AC25" s="397"/>
      <c r="AD25" s="397"/>
      <c r="AE25" s="397"/>
      <c r="AF25" s="397"/>
      <c r="AG25" s="397"/>
      <c r="AH25" s="397"/>
    </row>
    <row r="26" spans="2:34" ht="28.9" customHeight="1" x14ac:dyDescent="0.4">
      <c r="C26" s="397"/>
      <c r="D26" s="397"/>
      <c r="E26" s="397"/>
      <c r="F26" s="397"/>
      <c r="G26" s="397"/>
      <c r="H26" s="397"/>
      <c r="I26" s="397"/>
      <c r="J26" s="397"/>
      <c r="K26" s="397"/>
      <c r="L26" s="397"/>
      <c r="M26" s="397"/>
      <c r="N26" s="397"/>
      <c r="O26" s="397"/>
      <c r="P26" s="397"/>
      <c r="Q26" s="397"/>
      <c r="R26" s="397"/>
      <c r="S26" s="397"/>
      <c r="T26" s="397"/>
      <c r="U26" s="397"/>
      <c r="V26" s="397"/>
      <c r="W26" s="397"/>
      <c r="X26" s="397"/>
      <c r="Y26" s="397"/>
      <c r="Z26" s="397"/>
      <c r="AA26" s="397"/>
      <c r="AB26" s="397"/>
      <c r="AC26" s="397"/>
      <c r="AD26" s="397"/>
      <c r="AE26" s="397"/>
      <c r="AF26" s="397"/>
      <c r="AG26" s="397"/>
      <c r="AH26" s="397"/>
    </row>
    <row r="27" spans="2:34" ht="28.9" customHeight="1" x14ac:dyDescent="0.4">
      <c r="C27" s="397"/>
      <c r="D27" s="397"/>
      <c r="E27" s="397"/>
      <c r="F27" s="397"/>
      <c r="G27" s="397"/>
      <c r="H27" s="397"/>
      <c r="I27" s="397"/>
      <c r="J27" s="397"/>
      <c r="K27" s="397"/>
      <c r="L27" s="397"/>
      <c r="M27" s="397"/>
      <c r="N27" s="397"/>
      <c r="O27" s="397"/>
      <c r="P27" s="397"/>
      <c r="Q27" s="397"/>
      <c r="R27" s="397"/>
      <c r="S27" s="397"/>
      <c r="T27" s="397"/>
      <c r="U27" s="397"/>
      <c r="V27" s="397"/>
      <c r="W27" s="397"/>
      <c r="X27" s="397"/>
      <c r="Y27" s="397"/>
      <c r="Z27" s="397"/>
      <c r="AA27" s="397"/>
      <c r="AB27" s="397"/>
      <c r="AC27" s="397"/>
      <c r="AD27" s="397"/>
      <c r="AE27" s="397"/>
      <c r="AF27" s="397"/>
      <c r="AG27" s="397"/>
      <c r="AH27" s="397"/>
    </row>
    <row r="28" spans="2:34" ht="28.9" customHeight="1" x14ac:dyDescent="0.4">
      <c r="C28" s="397"/>
      <c r="D28" s="397"/>
      <c r="E28" s="397"/>
      <c r="F28" s="397"/>
      <c r="G28" s="397"/>
      <c r="H28" s="397"/>
      <c r="I28" s="397"/>
      <c r="J28" s="397"/>
      <c r="K28" s="397"/>
      <c r="L28" s="397"/>
      <c r="M28" s="397"/>
      <c r="N28" s="397"/>
      <c r="O28" s="397"/>
      <c r="P28" s="397"/>
      <c r="Q28" s="397"/>
      <c r="R28" s="397"/>
      <c r="S28" s="397"/>
      <c r="T28" s="397"/>
      <c r="U28" s="397"/>
      <c r="V28" s="397"/>
      <c r="W28" s="397"/>
      <c r="X28" s="397"/>
      <c r="Y28" s="397"/>
      <c r="Z28" s="397"/>
      <c r="AA28" s="397"/>
      <c r="AB28" s="397"/>
      <c r="AC28" s="397"/>
      <c r="AD28" s="397"/>
      <c r="AE28" s="397"/>
      <c r="AF28" s="397"/>
      <c r="AG28" s="397"/>
      <c r="AH28" s="397"/>
    </row>
    <row r="29" spans="2:34" ht="28.9" customHeight="1" x14ac:dyDescent="0.4">
      <c r="C29" s="397"/>
      <c r="D29" s="397"/>
      <c r="E29" s="397"/>
      <c r="F29" s="397"/>
      <c r="G29" s="397"/>
      <c r="H29" s="397"/>
      <c r="I29" s="397"/>
      <c r="J29" s="397"/>
      <c r="K29" s="397"/>
      <c r="L29" s="397"/>
      <c r="M29" s="397"/>
      <c r="N29" s="397"/>
      <c r="O29" s="397"/>
      <c r="P29" s="397"/>
      <c r="Q29" s="397"/>
      <c r="R29" s="397"/>
      <c r="S29" s="397"/>
      <c r="T29" s="397"/>
      <c r="U29" s="397"/>
      <c r="V29" s="397"/>
      <c r="W29" s="397"/>
      <c r="X29" s="397"/>
      <c r="Y29" s="397"/>
      <c r="Z29" s="397"/>
      <c r="AA29" s="397"/>
      <c r="AB29" s="397"/>
      <c r="AC29" s="397"/>
      <c r="AD29" s="397"/>
      <c r="AE29" s="397"/>
      <c r="AF29" s="397"/>
      <c r="AG29" s="397"/>
      <c r="AH29" s="397"/>
    </row>
    <row r="30" spans="2:34" ht="12" customHeight="1" x14ac:dyDescent="0.4"/>
    <row r="31" spans="2:34" ht="12" customHeight="1" x14ac:dyDescent="0.4">
      <c r="C31" s="30"/>
      <c r="D31" s="30"/>
      <c r="E31" s="30"/>
      <c r="F31" s="30"/>
      <c r="G31" s="30"/>
      <c r="H31" s="30"/>
      <c r="I31" s="30"/>
    </row>
    <row r="32" spans="2:34" ht="12" customHeight="1" x14ac:dyDescent="0.4">
      <c r="C32" s="25" t="s">
        <v>7</v>
      </c>
      <c r="D32" s="30"/>
      <c r="E32" s="30"/>
      <c r="F32" s="30"/>
      <c r="G32" s="30"/>
      <c r="H32" s="30"/>
      <c r="I32" s="30"/>
    </row>
    <row r="33" spans="2:34" ht="12" customHeight="1" x14ac:dyDescent="0.4">
      <c r="C33" s="30"/>
      <c r="D33" s="30"/>
      <c r="E33" s="30"/>
      <c r="F33" s="30"/>
      <c r="G33" s="30"/>
      <c r="H33" s="30"/>
      <c r="I33" s="30"/>
    </row>
    <row r="34" spans="2:34" ht="12" customHeight="1" x14ac:dyDescent="0.4">
      <c r="C34" s="406" t="s">
        <v>8</v>
      </c>
      <c r="D34" s="406"/>
      <c r="E34" s="406"/>
      <c r="F34" s="406"/>
      <c r="G34" s="406"/>
      <c r="H34" s="406"/>
      <c r="I34" s="406"/>
      <c r="J34" s="406"/>
      <c r="K34" s="406"/>
      <c r="L34" s="406"/>
      <c r="M34" s="406" t="s">
        <v>9</v>
      </c>
      <c r="N34" s="406"/>
      <c r="O34" s="406"/>
      <c r="P34" s="406"/>
      <c r="Q34" s="406"/>
      <c r="R34" s="406"/>
      <c r="S34" s="406"/>
      <c r="T34" s="406"/>
      <c r="U34" s="406"/>
      <c r="V34" s="406"/>
      <c r="W34" s="406"/>
      <c r="X34" s="406"/>
      <c r="Y34" s="406"/>
      <c r="Z34" s="406"/>
      <c r="AA34" s="406"/>
      <c r="AB34" s="406"/>
      <c r="AC34" s="406"/>
      <c r="AD34" s="406"/>
      <c r="AE34" s="406"/>
      <c r="AF34" s="406"/>
      <c r="AG34" s="406"/>
      <c r="AH34" s="406"/>
    </row>
    <row r="35" spans="2:34" ht="12" customHeight="1" x14ac:dyDescent="0.4">
      <c r="C35" s="406"/>
      <c r="D35" s="406"/>
      <c r="E35" s="406"/>
      <c r="F35" s="406"/>
      <c r="G35" s="406"/>
      <c r="H35" s="406"/>
      <c r="I35" s="406"/>
      <c r="J35" s="406"/>
      <c r="K35" s="406"/>
      <c r="L35" s="406"/>
      <c r="M35" s="406"/>
      <c r="N35" s="406"/>
      <c r="O35" s="406"/>
      <c r="P35" s="406"/>
      <c r="Q35" s="406"/>
      <c r="R35" s="406"/>
      <c r="S35" s="406"/>
      <c r="T35" s="406"/>
      <c r="U35" s="406"/>
      <c r="V35" s="406"/>
      <c r="W35" s="406"/>
      <c r="X35" s="406"/>
      <c r="Y35" s="406"/>
      <c r="Z35" s="406"/>
      <c r="AA35" s="406"/>
      <c r="AB35" s="406"/>
      <c r="AC35" s="406"/>
      <c r="AD35" s="406"/>
      <c r="AE35" s="406"/>
      <c r="AF35" s="406"/>
      <c r="AG35" s="406"/>
      <c r="AH35" s="406"/>
    </row>
    <row r="36" spans="2:34" ht="28.9" customHeight="1" x14ac:dyDescent="0.4">
      <c r="C36" s="397"/>
      <c r="D36" s="397"/>
      <c r="E36" s="397"/>
      <c r="F36" s="397"/>
      <c r="G36" s="397"/>
      <c r="H36" s="397"/>
      <c r="I36" s="397"/>
      <c r="J36" s="397"/>
      <c r="K36" s="397"/>
      <c r="L36" s="397"/>
      <c r="M36" s="397"/>
      <c r="N36" s="397"/>
      <c r="O36" s="397"/>
      <c r="P36" s="397"/>
      <c r="Q36" s="397"/>
      <c r="R36" s="397"/>
      <c r="S36" s="397"/>
      <c r="T36" s="397"/>
      <c r="U36" s="397"/>
      <c r="V36" s="397"/>
      <c r="W36" s="397"/>
      <c r="X36" s="397"/>
      <c r="Y36" s="397"/>
      <c r="Z36" s="397"/>
      <c r="AA36" s="397"/>
      <c r="AB36" s="397"/>
      <c r="AC36" s="397"/>
      <c r="AD36" s="397"/>
      <c r="AE36" s="397"/>
      <c r="AF36" s="397"/>
      <c r="AG36" s="397"/>
      <c r="AH36" s="397"/>
    </row>
    <row r="37" spans="2:34" ht="28.9" customHeight="1" x14ac:dyDescent="0.4">
      <c r="C37" s="397"/>
      <c r="D37" s="397"/>
      <c r="E37" s="397"/>
      <c r="F37" s="397"/>
      <c r="G37" s="397"/>
      <c r="H37" s="397"/>
      <c r="I37" s="397"/>
      <c r="J37" s="397"/>
      <c r="K37" s="397"/>
      <c r="L37" s="397"/>
      <c r="M37" s="397"/>
      <c r="N37" s="397"/>
      <c r="O37" s="397"/>
      <c r="P37" s="397"/>
      <c r="Q37" s="397"/>
      <c r="R37" s="397"/>
      <c r="S37" s="397"/>
      <c r="T37" s="397"/>
      <c r="U37" s="397"/>
      <c r="V37" s="397"/>
      <c r="W37" s="397"/>
      <c r="X37" s="397"/>
      <c r="Y37" s="397"/>
      <c r="Z37" s="397"/>
      <c r="AA37" s="397"/>
      <c r="AB37" s="397"/>
      <c r="AC37" s="397"/>
      <c r="AD37" s="397"/>
      <c r="AE37" s="397"/>
      <c r="AF37" s="397"/>
      <c r="AG37" s="397"/>
      <c r="AH37" s="397"/>
    </row>
    <row r="38" spans="2:34" ht="28.9" customHeight="1" x14ac:dyDescent="0.4">
      <c r="C38" s="397"/>
      <c r="D38" s="397"/>
      <c r="E38" s="397"/>
      <c r="F38" s="397"/>
      <c r="G38" s="397"/>
      <c r="H38" s="397"/>
      <c r="I38" s="397"/>
      <c r="J38" s="397"/>
      <c r="K38" s="397"/>
      <c r="L38" s="397"/>
      <c r="M38" s="397"/>
      <c r="N38" s="397"/>
      <c r="O38" s="397"/>
      <c r="P38" s="397"/>
      <c r="Q38" s="397"/>
      <c r="R38" s="397"/>
      <c r="S38" s="397"/>
      <c r="T38" s="397"/>
      <c r="U38" s="397"/>
      <c r="V38" s="397"/>
      <c r="W38" s="397"/>
      <c r="X38" s="397"/>
      <c r="Y38" s="397"/>
      <c r="Z38" s="397"/>
      <c r="AA38" s="397"/>
      <c r="AB38" s="397"/>
      <c r="AC38" s="397"/>
      <c r="AD38" s="397"/>
      <c r="AE38" s="397"/>
      <c r="AF38" s="397"/>
      <c r="AG38" s="397"/>
      <c r="AH38" s="397"/>
    </row>
    <row r="39" spans="2:34" ht="28.9" customHeight="1" x14ac:dyDescent="0.4">
      <c r="B39" s="34"/>
      <c r="C39" s="397"/>
      <c r="D39" s="397"/>
      <c r="E39" s="397"/>
      <c r="F39" s="397"/>
      <c r="G39" s="397"/>
      <c r="H39" s="397"/>
      <c r="I39" s="397"/>
      <c r="J39" s="397"/>
      <c r="K39" s="397"/>
      <c r="L39" s="397"/>
      <c r="M39" s="397"/>
      <c r="N39" s="397"/>
      <c r="O39" s="397"/>
      <c r="P39" s="397"/>
      <c r="Q39" s="397"/>
      <c r="R39" s="397"/>
      <c r="S39" s="397"/>
      <c r="T39" s="397"/>
      <c r="U39" s="397"/>
      <c r="V39" s="397"/>
      <c r="W39" s="397"/>
      <c r="X39" s="397"/>
      <c r="Y39" s="397"/>
      <c r="Z39" s="397"/>
      <c r="AA39" s="397"/>
      <c r="AB39" s="397"/>
      <c r="AC39" s="397"/>
      <c r="AD39" s="397"/>
      <c r="AE39" s="397"/>
      <c r="AF39" s="397"/>
      <c r="AG39" s="397"/>
      <c r="AH39" s="397"/>
    </row>
    <row r="40" spans="2:34" ht="28.9" customHeight="1" x14ac:dyDescent="0.4">
      <c r="C40" s="397"/>
      <c r="D40" s="397"/>
      <c r="E40" s="397"/>
      <c r="F40" s="397"/>
      <c r="G40" s="397"/>
      <c r="H40" s="397"/>
      <c r="I40" s="397"/>
      <c r="J40" s="397"/>
      <c r="K40" s="397"/>
      <c r="L40" s="397"/>
      <c r="M40" s="397"/>
      <c r="N40" s="397"/>
      <c r="O40" s="397"/>
      <c r="P40" s="397"/>
      <c r="Q40" s="397"/>
      <c r="R40" s="397"/>
      <c r="S40" s="397"/>
      <c r="T40" s="397"/>
      <c r="U40" s="397"/>
      <c r="V40" s="397"/>
      <c r="W40" s="397"/>
      <c r="X40" s="397"/>
      <c r="Y40" s="397"/>
      <c r="Z40" s="397"/>
      <c r="AA40" s="397"/>
      <c r="AB40" s="397"/>
      <c r="AC40" s="397"/>
      <c r="AD40" s="397"/>
      <c r="AE40" s="397"/>
      <c r="AF40" s="397"/>
      <c r="AG40" s="397"/>
      <c r="AH40" s="397"/>
    </row>
    <row r="41" spans="2:34" ht="28.9" customHeight="1" x14ac:dyDescent="0.4">
      <c r="C41" s="397"/>
      <c r="D41" s="397"/>
      <c r="E41" s="397"/>
      <c r="F41" s="397"/>
      <c r="G41" s="397"/>
      <c r="H41" s="397"/>
      <c r="I41" s="397"/>
      <c r="J41" s="397"/>
      <c r="K41" s="397"/>
      <c r="L41" s="397"/>
      <c r="M41" s="397"/>
      <c r="N41" s="397"/>
      <c r="O41" s="397"/>
      <c r="P41" s="397"/>
      <c r="Q41" s="397"/>
      <c r="R41" s="397"/>
      <c r="S41" s="397"/>
      <c r="T41" s="397"/>
      <c r="U41" s="397"/>
      <c r="V41" s="397"/>
      <c r="W41" s="397"/>
      <c r="X41" s="397"/>
      <c r="Y41" s="397"/>
      <c r="Z41" s="397"/>
      <c r="AA41" s="397"/>
      <c r="AB41" s="397"/>
      <c r="AC41" s="397"/>
      <c r="AD41" s="397"/>
      <c r="AE41" s="397"/>
      <c r="AF41" s="397"/>
      <c r="AG41" s="397"/>
      <c r="AH41" s="397"/>
    </row>
    <row r="42" spans="2:34" ht="28.9" customHeight="1" x14ac:dyDescent="0.4">
      <c r="C42" s="397"/>
      <c r="D42" s="397"/>
      <c r="E42" s="397"/>
      <c r="F42" s="397"/>
      <c r="G42" s="397"/>
      <c r="H42" s="397"/>
      <c r="I42" s="397"/>
      <c r="J42" s="397"/>
      <c r="K42" s="397"/>
      <c r="L42" s="397"/>
      <c r="M42" s="397"/>
      <c r="N42" s="397"/>
      <c r="O42" s="397"/>
      <c r="P42" s="397"/>
      <c r="Q42" s="397"/>
      <c r="R42" s="397"/>
      <c r="S42" s="397"/>
      <c r="T42" s="397"/>
      <c r="U42" s="397"/>
      <c r="V42" s="397"/>
      <c r="W42" s="397"/>
      <c r="X42" s="397"/>
      <c r="Y42" s="397"/>
      <c r="Z42" s="397"/>
      <c r="AA42" s="397"/>
      <c r="AB42" s="397"/>
      <c r="AC42" s="397"/>
      <c r="AD42" s="397"/>
      <c r="AE42" s="397"/>
      <c r="AF42" s="397"/>
      <c r="AG42" s="397"/>
      <c r="AH42" s="397"/>
    </row>
    <row r="43" spans="2:34" ht="12" customHeight="1" x14ac:dyDescent="0.4">
      <c r="C43" s="5" t="s">
        <v>11</v>
      </c>
      <c r="D43" s="5" t="s">
        <v>839</v>
      </c>
    </row>
    <row r="44" spans="2:34" ht="12" customHeight="1" x14ac:dyDescent="0.4">
      <c r="D44" s="35"/>
    </row>
    <row r="45" spans="2:34" ht="12" customHeight="1" x14ac:dyDescent="0.4"/>
    <row r="46" spans="2:34" ht="12" customHeight="1" x14ac:dyDescent="0.4"/>
    <row r="47" spans="2:34" ht="12" customHeight="1" x14ac:dyDescent="0.4"/>
    <row r="48" spans="2:34" ht="12" customHeight="1" x14ac:dyDescent="0.4">
      <c r="C48" s="25"/>
      <c r="D48" s="25"/>
      <c r="E48" s="25"/>
      <c r="F48" s="25"/>
      <c r="G48" s="25"/>
      <c r="H48" s="25"/>
      <c r="I48" s="25"/>
    </row>
    <row r="49" spans="4:9" ht="12" customHeight="1" x14ac:dyDescent="0.4">
      <c r="D49" s="25"/>
      <c r="E49" s="25"/>
      <c r="F49" s="25"/>
      <c r="G49" s="25"/>
      <c r="H49" s="25"/>
      <c r="I49" s="25"/>
    </row>
    <row r="50" spans="4:9" ht="12" customHeight="1" x14ac:dyDescent="0.4"/>
    <row r="51" spans="4:9" ht="12" customHeight="1" x14ac:dyDescent="0.4"/>
    <row r="52" spans="4:9" ht="12" customHeight="1" x14ac:dyDescent="0.4"/>
    <row r="53" spans="4:9" ht="12" customHeight="1" x14ac:dyDescent="0.4"/>
    <row r="54" spans="4:9" ht="12" customHeight="1" x14ac:dyDescent="0.4"/>
    <row r="55" spans="4:9" ht="12" customHeight="1" x14ac:dyDescent="0.4"/>
    <row r="56" spans="4:9" ht="12" customHeight="1" x14ac:dyDescent="0.4"/>
    <row r="57" spans="4:9" ht="12" customHeight="1" x14ac:dyDescent="0.4"/>
    <row r="58" spans="4:9" ht="12" customHeight="1" x14ac:dyDescent="0.4"/>
    <row r="59" spans="4:9" ht="12" customHeight="1" x14ac:dyDescent="0.4"/>
    <row r="60" spans="4:9" ht="12" customHeight="1" x14ac:dyDescent="0.4"/>
    <row r="61" spans="4:9" ht="12" customHeight="1" x14ac:dyDescent="0.4"/>
    <row r="62" spans="4:9" ht="12" customHeight="1" x14ac:dyDescent="0.4"/>
    <row r="63" spans="4:9" ht="12" customHeight="1" x14ac:dyDescent="0.4"/>
    <row r="64" spans="4:9"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sheetData>
  <sheetProtection algorithmName="SHA-512" hashValue="lpDKeu4vd3RO05pho64uyHwh2kSU/YqSL3h66a5OiMhVpBQad0RSDHnvrQ8QF7aX6/AZzDUrOae0HF5rkcZDNw==" saltValue="Yy5SpJKqghnZsBUoj4rkUw==" spinCount="100000" sheet="1" scenarios="1" formatRows="0" insertRows="0" deleteRows="0"/>
  <mergeCells count="35">
    <mergeCell ref="C38:L38"/>
    <mergeCell ref="M38:AH38"/>
    <mergeCell ref="M25:AH25"/>
    <mergeCell ref="C28:L28"/>
    <mergeCell ref="M28:AH28"/>
    <mergeCell ref="C29:L29"/>
    <mergeCell ref="C37:L37"/>
    <mergeCell ref="M37:AH37"/>
    <mergeCell ref="M29:AH29"/>
    <mergeCell ref="C25:L25"/>
    <mergeCell ref="C34:L35"/>
    <mergeCell ref="M34:AH35"/>
    <mergeCell ref="C36:L36"/>
    <mergeCell ref="M36:AH36"/>
    <mergeCell ref="C27:L27"/>
    <mergeCell ref="M27:AH27"/>
    <mergeCell ref="C42:L42"/>
    <mergeCell ref="M42:AH42"/>
    <mergeCell ref="C39:L39"/>
    <mergeCell ref="M39:AH39"/>
    <mergeCell ref="C40:L40"/>
    <mergeCell ref="M40:AH40"/>
    <mergeCell ref="C41:L41"/>
    <mergeCell ref="M41:AH41"/>
    <mergeCell ref="C26:L26"/>
    <mergeCell ref="M26:AH26"/>
    <mergeCell ref="D2:L2"/>
    <mergeCell ref="AD2:AJ2"/>
    <mergeCell ref="B7:AI8"/>
    <mergeCell ref="M15:AH15"/>
    <mergeCell ref="M16:AH16"/>
    <mergeCell ref="C23:L24"/>
    <mergeCell ref="C16:L16"/>
    <mergeCell ref="C15:L15"/>
    <mergeCell ref="M23:AH24"/>
  </mergeCells>
  <phoneticPr fontId="2"/>
  <conditionalFormatting sqref="D2 AD2 N9 M15:AH16 C25:AH25 C36:AH42 C28:AH29">
    <cfRule type="expression" dxfId="23" priority="3">
      <formula>$CC$2=TRUE</formula>
    </cfRule>
  </conditionalFormatting>
  <conditionalFormatting sqref="C27:AH27">
    <cfRule type="expression" dxfId="22" priority="2">
      <formula>$CC$2=TRUE</formula>
    </cfRule>
  </conditionalFormatting>
  <conditionalFormatting sqref="C26:AH26">
    <cfRule type="expression" dxfId="21" priority="1">
      <formula>$CC$2=TRUE</formula>
    </cfRule>
  </conditionalFormatting>
  <dataValidations count="1">
    <dataValidation allowBlank="1" showDropDown="1" showInputMessage="1" showErrorMessage="1" sqref="B22" xr:uid="{00000000-0002-0000-0100-000000000000}"/>
  </dataValidations>
  <pageMargins left="0.59055118110236227" right="0.59055118110236227" top="0.39370078740157483" bottom="0.39370078740157483" header="0.31496062992125984" footer="0.31496062992125984"/>
  <pageSetup paperSize="9" scale="92"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5122" r:id="rId4" name="Check Box 2">
              <controlPr locked="0" defaultSize="0" autoFill="0" autoLine="0" autoPict="0">
                <anchor moveWithCells="1">
                  <from>
                    <xdr:col>27</xdr:col>
                    <xdr:colOff>133350</xdr:colOff>
                    <xdr:row>2</xdr:row>
                    <xdr:rowOff>133350</xdr:rowOff>
                  </from>
                  <to>
                    <xdr:col>35</xdr:col>
                    <xdr:colOff>114300</xdr:colOff>
                    <xdr:row>4</xdr:row>
                    <xdr:rowOff>57150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pageSetUpPr fitToPage="1"/>
  </sheetPr>
  <dimension ref="B1:AF190"/>
  <sheetViews>
    <sheetView showGridLines="0" view="pageBreakPreview" zoomScale="80" zoomScaleNormal="100" zoomScaleSheetLayoutView="80" workbookViewId="0"/>
  </sheetViews>
  <sheetFormatPr defaultColWidth="8.75" defaultRowHeight="12" x14ac:dyDescent="0.4"/>
  <cols>
    <col min="1" max="1" width="2.25" style="5" customWidth="1"/>
    <col min="2" max="2" width="6.25" style="36" customWidth="1"/>
    <col min="3" max="3" width="43.25" style="36" customWidth="1"/>
    <col min="4" max="4" width="17.25" style="36" customWidth="1"/>
    <col min="5" max="5" width="43.25" style="36" customWidth="1"/>
    <col min="6" max="6" width="37" style="36" customWidth="1"/>
    <col min="7" max="7" width="18.25" style="36" customWidth="1"/>
    <col min="8" max="8" width="9.25" style="36" customWidth="1"/>
    <col min="9" max="13" width="8.25" style="5" customWidth="1"/>
    <col min="14" max="30" width="2.25" style="5" customWidth="1"/>
    <col min="31" max="31" width="8.75" style="5" customWidth="1"/>
    <col min="32" max="32" width="8.75" style="5" hidden="1" customWidth="1"/>
    <col min="33" max="33" width="8.75" style="5" customWidth="1"/>
    <col min="34" max="16384" width="8.75" style="5"/>
  </cols>
  <sheetData>
    <row r="1" spans="2:32" ht="12" customHeight="1" x14ac:dyDescent="0.4"/>
    <row r="2" spans="2:32" ht="21" customHeight="1" thickBot="1" x14ac:dyDescent="0.45">
      <c r="B2" s="74" t="s">
        <v>559</v>
      </c>
      <c r="C2" s="75" t="s">
        <v>848</v>
      </c>
      <c r="D2" s="75"/>
      <c r="AF2" s="26" t="s">
        <v>755</v>
      </c>
    </row>
    <row r="3" spans="2:32" ht="12" customHeight="1" thickBot="1" x14ac:dyDescent="0.45">
      <c r="AF3" s="29" t="b">
        <v>0</v>
      </c>
    </row>
    <row r="4" spans="2:32" ht="12.6" hidden="1" customHeight="1" x14ac:dyDescent="0.4">
      <c r="B4" s="5"/>
      <c r="C4" s="38"/>
      <c r="D4" s="38"/>
      <c r="E4" s="25"/>
      <c r="H4" s="39"/>
      <c r="I4" s="39"/>
      <c r="J4" s="39"/>
      <c r="K4" s="39"/>
    </row>
    <row r="5" spans="2:32" hidden="1" x14ac:dyDescent="0.4">
      <c r="B5" s="407"/>
      <c r="C5" s="407"/>
      <c r="D5" s="320"/>
      <c r="E5" s="319"/>
      <c r="H5" s="39"/>
      <c r="I5" s="39"/>
      <c r="J5" s="39"/>
      <c r="K5" s="39"/>
    </row>
    <row r="6" spans="2:32" ht="12" customHeight="1" x14ac:dyDescent="0.4">
      <c r="B6" s="40"/>
      <c r="C6" s="25"/>
      <c r="D6" s="25"/>
      <c r="E6" s="25"/>
      <c r="H6" s="39"/>
      <c r="I6" s="39"/>
      <c r="J6" s="39"/>
    </row>
    <row r="7" spans="2:32" ht="12" customHeight="1" thickBot="1" x14ac:dyDescent="0.45">
      <c r="B7" s="40"/>
      <c r="C7" s="25"/>
      <c r="D7" s="25"/>
      <c r="E7" s="25"/>
      <c r="J7" s="39"/>
    </row>
    <row r="8" spans="2:32" ht="19.899999999999999" customHeight="1" x14ac:dyDescent="0.4">
      <c r="B8" s="418" t="s">
        <v>849</v>
      </c>
      <c r="C8" s="421" t="s">
        <v>875</v>
      </c>
      <c r="D8" s="425" t="s">
        <v>872</v>
      </c>
      <c r="E8" s="424" t="s">
        <v>12</v>
      </c>
      <c r="F8" s="41" t="s">
        <v>13</v>
      </c>
      <c r="G8" s="410" t="s">
        <v>867</v>
      </c>
      <c r="H8" s="411"/>
      <c r="I8" s="411"/>
      <c r="J8" s="411"/>
      <c r="K8" s="411"/>
      <c r="L8" s="411"/>
      <c r="M8" s="412"/>
    </row>
    <row r="9" spans="2:32" ht="16.899999999999999" customHeight="1" x14ac:dyDescent="0.4">
      <c r="B9" s="419"/>
      <c r="C9" s="422"/>
      <c r="D9" s="422"/>
      <c r="E9" s="406"/>
      <c r="F9" s="413" t="s">
        <v>15</v>
      </c>
      <c r="G9" s="415" t="s">
        <v>16</v>
      </c>
      <c r="H9" s="413" t="s">
        <v>23</v>
      </c>
      <c r="I9" s="406" t="s">
        <v>14</v>
      </c>
      <c r="J9" s="406"/>
      <c r="K9" s="406"/>
      <c r="L9" s="406"/>
      <c r="M9" s="408"/>
    </row>
    <row r="10" spans="2:32" ht="16.899999999999999" customHeight="1" x14ac:dyDescent="0.4">
      <c r="B10" s="419"/>
      <c r="C10" s="422"/>
      <c r="D10" s="422"/>
      <c r="E10" s="406"/>
      <c r="F10" s="413"/>
      <c r="G10" s="415"/>
      <c r="H10" s="413"/>
      <c r="I10" s="406" t="s">
        <v>17</v>
      </c>
      <c r="J10" s="406" t="s">
        <v>18</v>
      </c>
      <c r="K10" s="406" t="s">
        <v>19</v>
      </c>
      <c r="L10" s="406" t="s">
        <v>20</v>
      </c>
      <c r="M10" s="408" t="s">
        <v>21</v>
      </c>
    </row>
    <row r="11" spans="2:32" ht="16.899999999999999" customHeight="1" thickBot="1" x14ac:dyDescent="0.45">
      <c r="B11" s="420"/>
      <c r="C11" s="423"/>
      <c r="D11" s="423"/>
      <c r="E11" s="417"/>
      <c r="F11" s="414"/>
      <c r="G11" s="416"/>
      <c r="H11" s="414"/>
      <c r="I11" s="417"/>
      <c r="J11" s="417"/>
      <c r="K11" s="417"/>
      <c r="L11" s="417"/>
      <c r="M11" s="409"/>
    </row>
    <row r="12" spans="2:32" ht="33" customHeight="1" x14ac:dyDescent="0.4">
      <c r="B12" s="42">
        <v>1</v>
      </c>
      <c r="C12" s="62"/>
      <c r="D12" s="321"/>
      <c r="E12" s="62"/>
      <c r="F12" s="271"/>
      <c r="G12" s="272"/>
      <c r="H12" s="53">
        <f t="shared" ref="H12:H17" si="0">SUM(I12:M12)</f>
        <v>0</v>
      </c>
      <c r="I12" s="54"/>
      <c r="J12" s="54"/>
      <c r="K12" s="54"/>
      <c r="L12" s="54"/>
      <c r="M12" s="55"/>
    </row>
    <row r="13" spans="2:32" ht="33" customHeight="1" x14ac:dyDescent="0.4">
      <c r="B13" s="43">
        <v>2</v>
      </c>
      <c r="C13" s="63"/>
      <c r="D13" s="322"/>
      <c r="E13" s="63"/>
      <c r="F13" s="271"/>
      <c r="G13" s="273"/>
      <c r="H13" s="56">
        <f t="shared" si="0"/>
        <v>0</v>
      </c>
      <c r="I13" s="57"/>
      <c r="J13" s="57"/>
      <c r="K13" s="57"/>
      <c r="L13" s="57"/>
      <c r="M13" s="58"/>
    </row>
    <row r="14" spans="2:32" ht="33" customHeight="1" x14ac:dyDescent="0.4">
      <c r="B14" s="43">
        <v>3</v>
      </c>
      <c r="C14" s="63"/>
      <c r="D14" s="322"/>
      <c r="E14" s="63"/>
      <c r="F14" s="271"/>
      <c r="G14" s="273"/>
      <c r="H14" s="56">
        <f t="shared" si="0"/>
        <v>0</v>
      </c>
      <c r="I14" s="57"/>
      <c r="J14" s="57"/>
      <c r="K14" s="57"/>
      <c r="L14" s="57"/>
      <c r="M14" s="58"/>
      <c r="R14" s="36"/>
    </row>
    <row r="15" spans="2:32" ht="33" customHeight="1" x14ac:dyDescent="0.4">
      <c r="B15" s="42">
        <v>4</v>
      </c>
      <c r="C15" s="63"/>
      <c r="D15" s="322"/>
      <c r="E15" s="63"/>
      <c r="F15" s="271"/>
      <c r="G15" s="273"/>
      <c r="H15" s="56">
        <f t="shared" si="0"/>
        <v>0</v>
      </c>
      <c r="I15" s="57"/>
      <c r="J15" s="57"/>
      <c r="K15" s="57"/>
      <c r="L15" s="57"/>
      <c r="M15" s="58"/>
      <c r="R15" s="36"/>
    </row>
    <row r="16" spans="2:32" ht="33" customHeight="1" thickBot="1" x14ac:dyDescent="0.45">
      <c r="B16" s="43">
        <v>5</v>
      </c>
      <c r="C16" s="63"/>
      <c r="D16" s="322"/>
      <c r="E16" s="63"/>
      <c r="F16" s="271"/>
      <c r="G16" s="273"/>
      <c r="H16" s="56">
        <f t="shared" si="0"/>
        <v>0</v>
      </c>
      <c r="I16" s="57"/>
      <c r="J16" s="57"/>
      <c r="K16" s="57"/>
      <c r="L16" s="57"/>
      <c r="M16" s="58"/>
    </row>
    <row r="17" spans="2:13" ht="30.6" customHeight="1" thickTop="1" thickBot="1" x14ac:dyDescent="0.45">
      <c r="B17" s="44" t="s">
        <v>22</v>
      </c>
      <c r="C17" s="45"/>
      <c r="D17" s="45"/>
      <c r="E17" s="45"/>
      <c r="F17" s="236"/>
      <c r="G17" s="274"/>
      <c r="H17" s="59">
        <f t="shared" si="0"/>
        <v>0</v>
      </c>
      <c r="I17" s="59">
        <f>SUM(I12:I16)</f>
        <v>0</v>
      </c>
      <c r="J17" s="59">
        <f>SUM(J12:J16)</f>
        <v>0</v>
      </c>
      <c r="K17" s="59">
        <f>SUM(K12:K16)</f>
        <v>0</v>
      </c>
      <c r="L17" s="59">
        <f>SUM(L12:L16)</f>
        <v>0</v>
      </c>
      <c r="M17" s="60">
        <f>SUM(M12:M16)</f>
        <v>0</v>
      </c>
    </row>
    <row r="18" spans="2:13" ht="12" customHeight="1" x14ac:dyDescent="0.4">
      <c r="B18" s="46"/>
      <c r="C18" s="47"/>
      <c r="D18" s="47"/>
      <c r="E18" s="48"/>
    </row>
    <row r="19" spans="2:13" ht="12" customHeight="1" x14ac:dyDescent="0.4">
      <c r="B19" s="61"/>
      <c r="C19" s="25"/>
      <c r="D19" s="25"/>
      <c r="E19" s="25"/>
      <c r="F19" s="49"/>
      <c r="G19" s="49"/>
      <c r="H19" s="49"/>
    </row>
    <row r="20" spans="2:13" ht="12" customHeight="1" x14ac:dyDescent="0.4">
      <c r="B20" s="61"/>
      <c r="C20" s="25"/>
      <c r="D20" s="25"/>
      <c r="E20" s="25"/>
      <c r="F20" s="49"/>
      <c r="G20" s="49"/>
      <c r="H20" s="49"/>
    </row>
    <row r="21" spans="2:13" ht="12" customHeight="1" x14ac:dyDescent="0.4">
      <c r="B21" s="61"/>
      <c r="C21" s="25"/>
      <c r="D21" s="25"/>
      <c r="E21" s="25"/>
      <c r="F21" s="50"/>
      <c r="G21" s="50"/>
      <c r="H21" s="50"/>
    </row>
    <row r="22" spans="2:13" ht="12" customHeight="1" x14ac:dyDescent="0.4">
      <c r="C22" s="50"/>
      <c r="D22" s="50"/>
      <c r="E22" s="50"/>
      <c r="F22" s="50"/>
      <c r="G22" s="50"/>
      <c r="H22" s="50"/>
    </row>
    <row r="23" spans="2:13" ht="12" customHeight="1" x14ac:dyDescent="0.4">
      <c r="C23" s="50"/>
      <c r="D23" s="50"/>
      <c r="E23" s="50"/>
      <c r="F23" s="50"/>
      <c r="G23" s="50"/>
      <c r="H23" s="50"/>
    </row>
    <row r="24" spans="2:13" ht="12" customHeight="1" x14ac:dyDescent="0.4">
      <c r="C24" s="50"/>
      <c r="D24" s="50"/>
      <c r="E24" s="50"/>
      <c r="F24" s="50"/>
      <c r="G24" s="50"/>
      <c r="H24" s="50"/>
    </row>
    <row r="25" spans="2:13" ht="12" customHeight="1" x14ac:dyDescent="0.4">
      <c r="C25" s="50"/>
      <c r="D25" s="50"/>
      <c r="E25" s="50"/>
      <c r="F25" s="50"/>
      <c r="G25" s="50"/>
      <c r="H25" s="50"/>
    </row>
    <row r="26" spans="2:13" ht="12" customHeight="1" x14ac:dyDescent="0.4">
      <c r="C26" s="50"/>
      <c r="D26" s="50"/>
      <c r="E26" s="50"/>
      <c r="F26" s="50"/>
      <c r="G26" s="50"/>
      <c r="H26" s="50"/>
    </row>
    <row r="27" spans="2:13" ht="12" customHeight="1" x14ac:dyDescent="0.4"/>
    <row r="28" spans="2:13" ht="12" customHeight="1" x14ac:dyDescent="0.4">
      <c r="C28" s="51"/>
      <c r="D28" s="51"/>
    </row>
    <row r="29" spans="2:13" ht="12" customHeight="1" x14ac:dyDescent="0.4">
      <c r="C29" s="52"/>
      <c r="D29" s="52"/>
    </row>
    <row r="30" spans="2:13" ht="12" customHeight="1" x14ac:dyDescent="0.4">
      <c r="C30" s="51"/>
      <c r="D30" s="51"/>
    </row>
    <row r="31" spans="2:13" ht="12" customHeight="1" x14ac:dyDescent="0.4">
      <c r="C31" s="49"/>
      <c r="D31" s="49"/>
      <c r="E31" s="49"/>
      <c r="F31" s="49"/>
      <c r="G31" s="49"/>
      <c r="H31" s="49"/>
    </row>
    <row r="32" spans="2:13" ht="12" customHeight="1" x14ac:dyDescent="0.4">
      <c r="C32" s="49"/>
      <c r="D32" s="49"/>
      <c r="E32" s="49"/>
      <c r="F32" s="49"/>
      <c r="G32" s="49"/>
      <c r="H32" s="49"/>
    </row>
    <row r="33" spans="3:8" ht="12" customHeight="1" x14ac:dyDescent="0.4">
      <c r="C33" s="50"/>
      <c r="D33" s="50"/>
      <c r="E33" s="50"/>
      <c r="F33" s="50"/>
      <c r="G33" s="50"/>
      <c r="H33" s="50"/>
    </row>
    <row r="34" spans="3:8" ht="12" customHeight="1" x14ac:dyDescent="0.4">
      <c r="C34" s="50"/>
      <c r="D34" s="50"/>
      <c r="E34" s="50"/>
      <c r="F34" s="50"/>
      <c r="G34" s="50"/>
      <c r="H34" s="50"/>
    </row>
    <row r="35" spans="3:8" ht="12" customHeight="1" x14ac:dyDescent="0.4">
      <c r="C35" s="50"/>
      <c r="D35" s="50"/>
      <c r="E35" s="50"/>
      <c r="F35" s="50"/>
      <c r="G35" s="50"/>
      <c r="H35" s="50"/>
    </row>
    <row r="36" spans="3:8" ht="12" customHeight="1" x14ac:dyDescent="0.4">
      <c r="C36" s="50"/>
      <c r="D36" s="50"/>
      <c r="E36" s="50"/>
      <c r="F36" s="50"/>
      <c r="G36" s="50"/>
      <c r="H36" s="50"/>
    </row>
    <row r="37" spans="3:8" ht="12" customHeight="1" x14ac:dyDescent="0.4">
      <c r="C37" s="50"/>
      <c r="D37" s="50"/>
      <c r="E37" s="50"/>
      <c r="F37" s="50"/>
      <c r="G37" s="50"/>
      <c r="H37" s="50"/>
    </row>
    <row r="38" spans="3:8" ht="12" customHeight="1" x14ac:dyDescent="0.4">
      <c r="C38" s="50"/>
      <c r="D38" s="50"/>
      <c r="E38" s="50"/>
      <c r="F38" s="50"/>
      <c r="G38" s="50"/>
      <c r="H38" s="50"/>
    </row>
    <row r="39" spans="3:8" ht="12" customHeight="1" x14ac:dyDescent="0.4">
      <c r="C39" s="50"/>
      <c r="D39" s="50"/>
      <c r="E39" s="50"/>
      <c r="F39" s="50"/>
      <c r="G39" s="50"/>
      <c r="H39" s="50"/>
    </row>
    <row r="40" spans="3:8" ht="12" customHeight="1" x14ac:dyDescent="0.4">
      <c r="C40" s="50"/>
      <c r="D40" s="50"/>
      <c r="E40" s="50"/>
      <c r="F40" s="50"/>
      <c r="G40" s="50"/>
      <c r="H40" s="50"/>
    </row>
    <row r="41" spans="3:8" ht="12" customHeight="1" x14ac:dyDescent="0.4">
      <c r="C41" s="50"/>
      <c r="D41" s="50"/>
      <c r="E41" s="50"/>
      <c r="F41" s="50"/>
      <c r="G41" s="50"/>
      <c r="H41" s="50"/>
    </row>
    <row r="42" spans="3:8" ht="12" customHeight="1" x14ac:dyDescent="0.4">
      <c r="C42" s="50"/>
      <c r="D42" s="50"/>
      <c r="E42" s="50"/>
      <c r="F42" s="50"/>
      <c r="G42" s="50"/>
      <c r="H42" s="50"/>
    </row>
    <row r="43" spans="3:8" ht="12" customHeight="1" x14ac:dyDescent="0.4">
      <c r="C43" s="50"/>
      <c r="D43" s="50"/>
      <c r="E43" s="50"/>
      <c r="F43" s="50"/>
      <c r="G43" s="50"/>
      <c r="H43" s="50"/>
    </row>
    <row r="44" spans="3:8" ht="12" customHeight="1" x14ac:dyDescent="0.4">
      <c r="C44" s="50"/>
      <c r="D44" s="50"/>
      <c r="E44" s="50"/>
      <c r="F44" s="50"/>
      <c r="G44" s="50"/>
      <c r="H44" s="50"/>
    </row>
    <row r="45" spans="3:8" ht="12" customHeight="1" x14ac:dyDescent="0.4">
      <c r="C45" s="50"/>
      <c r="D45" s="50"/>
      <c r="E45" s="50"/>
      <c r="F45" s="50"/>
      <c r="G45" s="50"/>
      <c r="H45" s="50"/>
    </row>
    <row r="46" spans="3:8" ht="12" customHeight="1" x14ac:dyDescent="0.4">
      <c r="C46" s="50"/>
      <c r="D46" s="50"/>
      <c r="E46" s="50"/>
      <c r="F46" s="50"/>
      <c r="G46" s="50"/>
      <c r="H46" s="50"/>
    </row>
    <row r="47" spans="3:8" ht="12" customHeight="1" x14ac:dyDescent="0.4"/>
    <row r="48" spans="3:8" ht="12" customHeight="1" x14ac:dyDescent="0.4"/>
    <row r="49" spans="3:4" ht="12" customHeight="1" x14ac:dyDescent="0.4"/>
    <row r="50" spans="3:4" ht="12" customHeight="1" x14ac:dyDescent="0.4"/>
    <row r="51" spans="3:4" ht="12" customHeight="1" x14ac:dyDescent="0.4"/>
    <row r="52" spans="3:4" ht="12" customHeight="1" x14ac:dyDescent="0.4">
      <c r="C52" s="52"/>
      <c r="D52" s="52"/>
    </row>
    <row r="53" spans="3:4" ht="12" customHeight="1" x14ac:dyDescent="0.4"/>
    <row r="54" spans="3:4" ht="12" customHeight="1" x14ac:dyDescent="0.4"/>
    <row r="55" spans="3:4" ht="12" customHeight="1" x14ac:dyDescent="0.4"/>
    <row r="56" spans="3:4" ht="12" customHeight="1" x14ac:dyDescent="0.4"/>
    <row r="57" spans="3:4" ht="12" customHeight="1" x14ac:dyDescent="0.4"/>
    <row r="58" spans="3:4" ht="12" customHeight="1" x14ac:dyDescent="0.4"/>
    <row r="59" spans="3:4" ht="12" customHeight="1" x14ac:dyDescent="0.4"/>
    <row r="60" spans="3:4" ht="12" customHeight="1" x14ac:dyDescent="0.4"/>
    <row r="61" spans="3:4" ht="12" customHeight="1" x14ac:dyDescent="0.4"/>
    <row r="62" spans="3:4" ht="12" customHeight="1" x14ac:dyDescent="0.4"/>
    <row r="63" spans="3:4" ht="12" customHeight="1" x14ac:dyDescent="0.4"/>
    <row r="64" spans="3: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sheetData>
  <sheetProtection algorithmName="SHA-512" hashValue="McNf8FI1n5b/tI8U8k3lXUrkN719FFTurhu2/FKh6mbDyYN9pPgZSCulyhAhxLpO+bOWXG6zeXYFjIvjUgQ8rg==" saltValue="9qWDSc8GKVSw5/+DrNJ6YA==" spinCount="100000" sheet="1" scenarios="1" formatRows="0" insertRows="0" deleteRows="0"/>
  <mergeCells count="15">
    <mergeCell ref="B5:C5"/>
    <mergeCell ref="M10:M11"/>
    <mergeCell ref="G8:M8"/>
    <mergeCell ref="I9:M9"/>
    <mergeCell ref="H9:H11"/>
    <mergeCell ref="G9:G11"/>
    <mergeCell ref="I10:I11"/>
    <mergeCell ref="J10:J11"/>
    <mergeCell ref="K10:K11"/>
    <mergeCell ref="L10:L11"/>
    <mergeCell ref="B8:B11"/>
    <mergeCell ref="C8:C11"/>
    <mergeCell ref="E8:E11"/>
    <mergeCell ref="F9:F11"/>
    <mergeCell ref="D8:D11"/>
  </mergeCells>
  <phoneticPr fontId="2"/>
  <conditionalFormatting sqref="E5 B12:M17">
    <cfRule type="expression" dxfId="20" priority="86">
      <formula>$AF$3=TRUE</formula>
    </cfRule>
  </conditionalFormatting>
  <dataValidations count="2">
    <dataValidation type="list" allowBlank="1" showInputMessage="1" showErrorMessage="1" sqref="F12:F16" xr:uid="{00000000-0002-0000-0200-000001000000}">
      <formula1>産業分類</formula1>
    </dataValidation>
    <dataValidation type="list" allowBlank="1" showInputMessage="1" showErrorMessage="1" sqref="D12:D16" xr:uid="{3955262A-7826-44F9-BC64-400CE95B0FC7}">
      <formula1>"工場,事業場"</formula1>
    </dataValidation>
  </dataValidations>
  <pageMargins left="0.59055118110236227" right="0.59055118110236227" top="0.39370078740157483" bottom="0.39370078740157483" header="0.31496062992125984" footer="0.31496062992125984"/>
  <pageSetup paperSize="9" scale="37" fitToHeight="0"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6146" r:id="rId4" name="Check Box 2">
              <controlPr locked="0" defaultSize="0" autoFill="0" autoLine="0" autoPict="0">
                <anchor moveWithCells="1">
                  <from>
                    <xdr:col>2</xdr:col>
                    <xdr:colOff>2305050</xdr:colOff>
                    <xdr:row>1</xdr:row>
                    <xdr:rowOff>19050</xdr:rowOff>
                  </from>
                  <to>
                    <xdr:col>3</xdr:col>
                    <xdr:colOff>323850</xdr:colOff>
                    <xdr:row>1</xdr:row>
                    <xdr:rowOff>228600</xdr:rowOff>
                  </to>
                </anchor>
              </controlPr>
            </control>
          </mc:Choice>
        </mc:AlternateContent>
      </controls>
    </mc:Choice>
  </mc:AlternateConten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DO130"/>
  <sheetViews>
    <sheetView showGridLines="0" view="pageBreakPreview" zoomScale="80" zoomScaleNormal="100" zoomScaleSheetLayoutView="80" workbookViewId="0"/>
  </sheetViews>
  <sheetFormatPr defaultColWidth="8.75" defaultRowHeight="12" x14ac:dyDescent="0.4"/>
  <cols>
    <col min="1" max="4" width="2.5" style="5" customWidth="1"/>
    <col min="5" max="5" width="3.75" style="5" customWidth="1"/>
    <col min="6" max="7" width="2.75" style="5" customWidth="1"/>
    <col min="8" max="9" width="2.5" style="5" customWidth="1"/>
    <col min="10" max="13" width="3.125" style="5" customWidth="1"/>
    <col min="14" max="41" width="2.5" style="5" customWidth="1"/>
    <col min="42" max="42" width="3.75" style="5" customWidth="1"/>
    <col min="43" max="46" width="2.5" style="5" customWidth="1"/>
    <col min="47" max="50" width="3.25" style="5" customWidth="1"/>
    <col min="51" max="74" width="2.5" style="5" customWidth="1"/>
    <col min="75" max="78" width="2.625" style="5" customWidth="1"/>
    <col min="79" max="79" width="3.75" style="5" customWidth="1"/>
    <col min="80" max="83" width="2.625" style="5" customWidth="1"/>
    <col min="84" max="87" width="3.25" style="5" customWidth="1"/>
    <col min="88" max="110" width="2.625" style="5" customWidth="1"/>
    <col min="111" max="111" width="1.75" style="5" customWidth="1"/>
    <col min="112" max="118" width="8.75" style="5"/>
    <col min="119" max="119" width="0" style="5" hidden="1" customWidth="1"/>
    <col min="120" max="16384" width="8.75" style="5"/>
  </cols>
  <sheetData>
    <row r="1" spans="1:119" ht="12" customHeight="1" x14ac:dyDescent="0.4">
      <c r="A1" s="78"/>
      <c r="B1" s="65"/>
      <c r="C1" s="65"/>
      <c r="D1" s="65"/>
      <c r="E1" s="65"/>
      <c r="F1" s="65"/>
      <c r="G1" s="65"/>
      <c r="H1" s="65"/>
      <c r="I1" s="65"/>
      <c r="J1" s="65"/>
      <c r="K1" s="65"/>
      <c r="L1" s="65"/>
      <c r="M1" s="65"/>
      <c r="N1" s="65"/>
      <c r="O1" s="65"/>
      <c r="P1" s="65"/>
      <c r="Q1" s="65"/>
      <c r="R1" s="65"/>
      <c r="S1" s="65"/>
      <c r="T1" s="65"/>
      <c r="U1" s="65"/>
      <c r="V1" s="65"/>
      <c r="W1" s="65"/>
      <c r="X1" s="65"/>
      <c r="Y1" s="65"/>
      <c r="Z1" s="65"/>
      <c r="AA1" s="65"/>
      <c r="AB1" s="65"/>
      <c r="AC1" s="65"/>
      <c r="AD1" s="65"/>
      <c r="AE1" s="65"/>
      <c r="AF1" s="65"/>
      <c r="AG1" s="65"/>
      <c r="AH1" s="65"/>
      <c r="AI1" s="65"/>
      <c r="AJ1" s="65"/>
      <c r="AK1" s="65"/>
      <c r="AL1" s="78"/>
      <c r="AM1" s="65"/>
      <c r="AN1" s="65"/>
      <c r="AO1" s="65"/>
      <c r="AP1" s="65"/>
      <c r="AQ1" s="65"/>
      <c r="AR1" s="65"/>
      <c r="AS1" s="65"/>
      <c r="AT1" s="65"/>
      <c r="AU1" s="65"/>
      <c r="AV1" s="65"/>
      <c r="AW1" s="65"/>
      <c r="AX1" s="65"/>
      <c r="AY1" s="65"/>
      <c r="AZ1" s="65"/>
      <c r="BA1" s="65"/>
      <c r="BB1" s="65"/>
      <c r="BC1" s="65"/>
      <c r="BD1" s="65"/>
      <c r="BE1" s="65"/>
      <c r="BF1" s="65"/>
      <c r="BG1" s="65"/>
      <c r="BH1" s="65"/>
      <c r="BI1" s="65"/>
      <c r="BJ1" s="65"/>
      <c r="BK1" s="65"/>
      <c r="BL1" s="65"/>
      <c r="BM1" s="65"/>
      <c r="BN1" s="65"/>
      <c r="BO1" s="65"/>
      <c r="BP1" s="65"/>
      <c r="BQ1" s="65"/>
      <c r="BR1" s="65"/>
      <c r="BS1" s="65"/>
      <c r="BT1" s="65"/>
      <c r="BU1" s="65"/>
      <c r="BV1" s="65"/>
      <c r="BW1" s="78"/>
      <c r="BX1" s="65"/>
      <c r="BY1" s="65"/>
      <c r="BZ1" s="65"/>
      <c r="CA1" s="65"/>
      <c r="CB1" s="65"/>
      <c r="CC1" s="65"/>
      <c r="CD1" s="65"/>
      <c r="CE1" s="65"/>
      <c r="CF1" s="65"/>
      <c r="CG1" s="65"/>
      <c r="CH1" s="65"/>
      <c r="CI1" s="65"/>
      <c r="CJ1" s="65"/>
      <c r="CK1" s="65"/>
      <c r="CL1" s="65"/>
      <c r="CM1" s="65"/>
      <c r="CN1" s="65"/>
      <c r="CO1" s="65"/>
      <c r="CP1" s="65"/>
      <c r="CQ1" s="65"/>
      <c r="CR1" s="65"/>
      <c r="CS1" s="65"/>
      <c r="CT1" s="65"/>
      <c r="CU1" s="65"/>
      <c r="CV1" s="65"/>
      <c r="CW1" s="65"/>
      <c r="CX1" s="65"/>
      <c r="CY1" s="65"/>
      <c r="CZ1" s="65"/>
      <c r="DA1" s="65"/>
      <c r="DB1" s="65"/>
      <c r="DC1" s="65"/>
      <c r="DD1" s="65"/>
      <c r="DE1" s="65"/>
      <c r="DF1" s="65"/>
      <c r="DG1" s="65"/>
    </row>
    <row r="2" spans="1:119" ht="15" thickBot="1" x14ac:dyDescent="0.45">
      <c r="A2" s="67"/>
      <c r="B2" s="76" t="s">
        <v>561</v>
      </c>
      <c r="C2" s="77" t="s">
        <v>560</v>
      </c>
      <c r="D2" s="77"/>
      <c r="E2" s="40"/>
      <c r="F2" s="40"/>
      <c r="G2" s="40"/>
      <c r="H2" s="40"/>
      <c r="I2" s="40"/>
      <c r="J2" s="40"/>
      <c r="K2" s="40"/>
      <c r="L2" s="40"/>
      <c r="M2" s="40"/>
      <c r="N2" s="40"/>
      <c r="O2" s="40"/>
      <c r="P2" s="40"/>
      <c r="Q2" s="40"/>
      <c r="R2" s="40"/>
      <c r="S2" s="40"/>
      <c r="T2" s="40"/>
      <c r="U2" s="40"/>
      <c r="V2" s="40"/>
      <c r="W2" s="40"/>
      <c r="X2" s="40"/>
      <c r="Y2" s="40"/>
      <c r="Z2" s="40"/>
      <c r="AA2" s="40"/>
      <c r="AB2" s="40"/>
      <c r="AC2" s="40"/>
      <c r="AD2" s="40"/>
      <c r="AE2" s="40"/>
      <c r="AF2" s="40"/>
      <c r="AG2" s="40"/>
      <c r="AH2" s="40"/>
      <c r="AI2" s="40"/>
      <c r="AJ2" s="40"/>
      <c r="AK2" s="40"/>
      <c r="AL2" s="67"/>
      <c r="AM2" s="76"/>
      <c r="AN2" s="77"/>
      <c r="AO2" s="77"/>
      <c r="AP2" s="40"/>
      <c r="AQ2" s="40"/>
      <c r="AR2" s="40"/>
      <c r="AS2" s="40"/>
      <c r="AT2" s="40"/>
      <c r="AU2" s="40"/>
      <c r="AV2" s="40"/>
      <c r="AW2" s="40"/>
      <c r="AX2" s="40"/>
      <c r="AY2" s="40"/>
      <c r="AZ2" s="40"/>
      <c r="BA2" s="40"/>
      <c r="BB2" s="40"/>
      <c r="BC2" s="40"/>
      <c r="BD2" s="40"/>
      <c r="BE2" s="40"/>
      <c r="BF2" s="40"/>
      <c r="BG2" s="40"/>
      <c r="BH2" s="40"/>
      <c r="BI2" s="40"/>
      <c r="BJ2" s="40"/>
      <c r="BK2" s="40"/>
      <c r="BL2" s="40"/>
      <c r="BM2" s="40"/>
      <c r="BN2" s="40"/>
      <c r="BO2" s="40"/>
      <c r="BP2" s="40"/>
      <c r="BQ2" s="40"/>
      <c r="BR2" s="40"/>
      <c r="BS2" s="40"/>
      <c r="BT2" s="40"/>
      <c r="BU2" s="40"/>
      <c r="BV2" s="40"/>
      <c r="BW2" s="67"/>
      <c r="BX2" s="76"/>
      <c r="BY2" s="77"/>
      <c r="BZ2" s="77"/>
      <c r="CA2" s="40"/>
      <c r="CB2" s="40"/>
      <c r="CC2" s="40"/>
      <c r="CD2" s="40"/>
      <c r="CE2" s="40"/>
      <c r="CF2" s="40"/>
      <c r="CG2" s="40"/>
      <c r="CH2" s="40"/>
      <c r="CI2" s="40"/>
      <c r="CJ2" s="40"/>
      <c r="CK2" s="40"/>
      <c r="CL2" s="40"/>
      <c r="CM2" s="40"/>
      <c r="CN2" s="40"/>
      <c r="CO2" s="40"/>
      <c r="CP2" s="40"/>
      <c r="CQ2" s="40"/>
      <c r="CR2" s="40"/>
      <c r="CS2" s="40"/>
      <c r="CT2" s="40"/>
      <c r="CU2" s="40"/>
      <c r="CV2" s="40"/>
      <c r="CW2" s="40"/>
      <c r="CX2" s="40"/>
      <c r="CY2" s="40"/>
      <c r="CZ2" s="40"/>
      <c r="DA2" s="40"/>
      <c r="DB2" s="40"/>
      <c r="DC2" s="40"/>
      <c r="DD2" s="40"/>
      <c r="DE2" s="40"/>
      <c r="DF2" s="40"/>
      <c r="DG2" s="40"/>
      <c r="DO2" s="26" t="s">
        <v>755</v>
      </c>
    </row>
    <row r="3" spans="1:119" ht="12" customHeight="1" thickBot="1" x14ac:dyDescent="0.45">
      <c r="A3" s="67"/>
      <c r="B3" s="40"/>
      <c r="C3" s="40"/>
      <c r="D3" s="40"/>
      <c r="E3" s="40"/>
      <c r="F3" s="40"/>
      <c r="G3" s="40"/>
      <c r="H3" s="40"/>
      <c r="I3" s="40"/>
      <c r="J3" s="40"/>
      <c r="K3" s="40"/>
      <c r="L3" s="40"/>
      <c r="M3" s="40"/>
      <c r="N3" s="40"/>
      <c r="O3" s="40"/>
      <c r="P3" s="40"/>
      <c r="Q3" s="40"/>
      <c r="R3" s="40"/>
      <c r="S3" s="40"/>
      <c r="T3" s="40"/>
      <c r="U3" s="40"/>
      <c r="V3" s="40"/>
      <c r="W3" s="40"/>
      <c r="X3" s="40"/>
      <c r="Y3" s="40"/>
      <c r="Z3" s="40"/>
      <c r="AA3" s="40"/>
      <c r="AB3" s="40"/>
      <c r="AC3" s="40"/>
      <c r="AD3" s="40"/>
      <c r="AE3" s="40"/>
      <c r="AF3" s="40"/>
      <c r="AG3" s="40"/>
      <c r="AH3" s="40"/>
      <c r="AI3" s="40"/>
      <c r="AJ3" s="40"/>
      <c r="AK3" s="40"/>
      <c r="AL3" s="67"/>
      <c r="AM3" s="40"/>
      <c r="AN3" s="40"/>
      <c r="AO3" s="40"/>
      <c r="AP3" s="40"/>
      <c r="AQ3" s="40"/>
      <c r="AR3" s="40"/>
      <c r="AS3" s="40"/>
      <c r="AT3" s="40"/>
      <c r="AU3" s="40"/>
      <c r="AV3" s="40"/>
      <c r="AW3" s="40"/>
      <c r="AX3" s="40"/>
      <c r="AY3" s="40"/>
      <c r="AZ3" s="40"/>
      <c r="BA3" s="40"/>
      <c r="BB3" s="40"/>
      <c r="BC3" s="40"/>
      <c r="BD3" s="40"/>
      <c r="BE3" s="40"/>
      <c r="BF3" s="40"/>
      <c r="BG3" s="40"/>
      <c r="BH3" s="40"/>
      <c r="BI3" s="40"/>
      <c r="BJ3" s="40"/>
      <c r="BK3" s="40"/>
      <c r="BL3" s="40"/>
      <c r="BM3" s="40"/>
      <c r="BN3" s="40"/>
      <c r="BO3" s="40"/>
      <c r="BP3" s="40"/>
      <c r="BQ3" s="40"/>
      <c r="BR3" s="40"/>
      <c r="BS3" s="40"/>
      <c r="BT3" s="40"/>
      <c r="BU3" s="40"/>
      <c r="BV3" s="40"/>
      <c r="BW3" s="67"/>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O3" s="29" t="b">
        <v>0</v>
      </c>
    </row>
    <row r="4" spans="1:119" ht="12" customHeight="1" x14ac:dyDescent="0.4">
      <c r="A4" s="67"/>
      <c r="B4" s="437" t="s">
        <v>852</v>
      </c>
      <c r="C4" s="438"/>
      <c r="D4" s="438"/>
      <c r="E4" s="438"/>
      <c r="F4" s="438"/>
      <c r="G4" s="439"/>
      <c r="H4" s="471">
        <v>1</v>
      </c>
      <c r="I4" s="472"/>
      <c r="J4" s="493" t="s">
        <v>851</v>
      </c>
      <c r="K4" s="438"/>
      <c r="L4" s="438"/>
      <c r="M4" s="439"/>
      <c r="N4" s="453" t="str">
        <f>IFERROR(IF(VLOOKUP(H4,事業所リスト,2,FALSE)=0,"",VLOOKUP(H4,事業所リスト,2,FALSE)),"")</f>
        <v/>
      </c>
      <c r="O4" s="454"/>
      <c r="P4" s="454"/>
      <c r="Q4" s="454"/>
      <c r="R4" s="454"/>
      <c r="S4" s="454"/>
      <c r="T4" s="454"/>
      <c r="U4" s="454"/>
      <c r="V4" s="454"/>
      <c r="W4" s="454"/>
      <c r="X4" s="454"/>
      <c r="Y4" s="454"/>
      <c r="Z4" s="454"/>
      <c r="AA4" s="454"/>
      <c r="AB4" s="454"/>
      <c r="AC4" s="454"/>
      <c r="AD4" s="454"/>
      <c r="AE4" s="454"/>
      <c r="AF4" s="454"/>
      <c r="AG4" s="454"/>
      <c r="AH4" s="454"/>
      <c r="AI4" s="454"/>
      <c r="AJ4" s="455"/>
      <c r="AK4" s="40"/>
      <c r="AL4" s="67"/>
      <c r="AM4" s="437" t="s">
        <v>852</v>
      </c>
      <c r="AN4" s="438"/>
      <c r="AO4" s="438"/>
      <c r="AP4" s="438"/>
      <c r="AQ4" s="438"/>
      <c r="AR4" s="439"/>
      <c r="AS4" s="471">
        <v>2</v>
      </c>
      <c r="AT4" s="472"/>
      <c r="AU4" s="493" t="s">
        <v>851</v>
      </c>
      <c r="AV4" s="438"/>
      <c r="AW4" s="438"/>
      <c r="AX4" s="439"/>
      <c r="AY4" s="453" t="str">
        <f>IFERROR(IF(VLOOKUP(AS4,事業所リスト,2,FALSE)=0,"",VLOOKUP(AS4,事業所リスト,2,FALSE)),"")</f>
        <v/>
      </c>
      <c r="AZ4" s="454"/>
      <c r="BA4" s="454"/>
      <c r="BB4" s="454"/>
      <c r="BC4" s="454"/>
      <c r="BD4" s="454"/>
      <c r="BE4" s="454"/>
      <c r="BF4" s="454"/>
      <c r="BG4" s="454"/>
      <c r="BH4" s="454"/>
      <c r="BI4" s="454"/>
      <c r="BJ4" s="454"/>
      <c r="BK4" s="454"/>
      <c r="BL4" s="454"/>
      <c r="BM4" s="454"/>
      <c r="BN4" s="454"/>
      <c r="BO4" s="454"/>
      <c r="BP4" s="454"/>
      <c r="BQ4" s="454"/>
      <c r="BR4" s="454"/>
      <c r="BS4" s="454"/>
      <c r="BT4" s="454"/>
      <c r="BU4" s="455"/>
      <c r="BV4" s="40"/>
      <c r="BW4" s="67"/>
      <c r="BX4" s="437" t="s">
        <v>852</v>
      </c>
      <c r="BY4" s="438"/>
      <c r="BZ4" s="438"/>
      <c r="CA4" s="438"/>
      <c r="CB4" s="438"/>
      <c r="CC4" s="439"/>
      <c r="CD4" s="471">
        <v>3</v>
      </c>
      <c r="CE4" s="472"/>
      <c r="CF4" s="493" t="s">
        <v>851</v>
      </c>
      <c r="CG4" s="438"/>
      <c r="CH4" s="438"/>
      <c r="CI4" s="439"/>
      <c r="CJ4" s="453" t="str">
        <f>IFERROR(IF(VLOOKUP(CD4,事業所リスト,2,FALSE)=0,"",VLOOKUP(CD4,事業所リスト,2,FALSE)),"")</f>
        <v/>
      </c>
      <c r="CK4" s="454"/>
      <c r="CL4" s="454"/>
      <c r="CM4" s="454"/>
      <c r="CN4" s="454"/>
      <c r="CO4" s="454"/>
      <c r="CP4" s="454"/>
      <c r="CQ4" s="454"/>
      <c r="CR4" s="454"/>
      <c r="CS4" s="454"/>
      <c r="CT4" s="454"/>
      <c r="CU4" s="454"/>
      <c r="CV4" s="454"/>
      <c r="CW4" s="454"/>
      <c r="CX4" s="454"/>
      <c r="CY4" s="454"/>
      <c r="CZ4" s="454"/>
      <c r="DA4" s="454"/>
      <c r="DB4" s="454"/>
      <c r="DC4" s="454"/>
      <c r="DD4" s="454"/>
      <c r="DE4" s="454"/>
      <c r="DF4" s="455"/>
      <c r="DG4" s="40"/>
    </row>
    <row r="5" spans="1:119" ht="12" customHeight="1" thickBot="1" x14ac:dyDescent="0.45">
      <c r="A5" s="67"/>
      <c r="B5" s="468"/>
      <c r="C5" s="469"/>
      <c r="D5" s="469"/>
      <c r="E5" s="469"/>
      <c r="F5" s="469"/>
      <c r="G5" s="470"/>
      <c r="H5" s="473"/>
      <c r="I5" s="474"/>
      <c r="J5" s="494"/>
      <c r="K5" s="469"/>
      <c r="L5" s="469"/>
      <c r="M5" s="470"/>
      <c r="N5" s="456"/>
      <c r="O5" s="457"/>
      <c r="P5" s="457"/>
      <c r="Q5" s="457"/>
      <c r="R5" s="457"/>
      <c r="S5" s="457"/>
      <c r="T5" s="457"/>
      <c r="U5" s="457"/>
      <c r="V5" s="457"/>
      <c r="W5" s="457"/>
      <c r="X5" s="457"/>
      <c r="Y5" s="457"/>
      <c r="Z5" s="457"/>
      <c r="AA5" s="457"/>
      <c r="AB5" s="457"/>
      <c r="AC5" s="457"/>
      <c r="AD5" s="457"/>
      <c r="AE5" s="457"/>
      <c r="AF5" s="457"/>
      <c r="AG5" s="457"/>
      <c r="AH5" s="457"/>
      <c r="AI5" s="457"/>
      <c r="AJ5" s="458"/>
      <c r="AK5" s="40"/>
      <c r="AL5" s="67"/>
      <c r="AM5" s="468"/>
      <c r="AN5" s="469"/>
      <c r="AO5" s="469"/>
      <c r="AP5" s="469"/>
      <c r="AQ5" s="469"/>
      <c r="AR5" s="470"/>
      <c r="AS5" s="473"/>
      <c r="AT5" s="474"/>
      <c r="AU5" s="494"/>
      <c r="AV5" s="469"/>
      <c r="AW5" s="469"/>
      <c r="AX5" s="470"/>
      <c r="AY5" s="456"/>
      <c r="AZ5" s="457"/>
      <c r="BA5" s="457"/>
      <c r="BB5" s="457"/>
      <c r="BC5" s="457"/>
      <c r="BD5" s="457"/>
      <c r="BE5" s="457"/>
      <c r="BF5" s="457"/>
      <c r="BG5" s="457"/>
      <c r="BH5" s="457"/>
      <c r="BI5" s="457"/>
      <c r="BJ5" s="457"/>
      <c r="BK5" s="457"/>
      <c r="BL5" s="457"/>
      <c r="BM5" s="457"/>
      <c r="BN5" s="457"/>
      <c r="BO5" s="457"/>
      <c r="BP5" s="457"/>
      <c r="BQ5" s="457"/>
      <c r="BR5" s="457"/>
      <c r="BS5" s="457"/>
      <c r="BT5" s="457"/>
      <c r="BU5" s="458"/>
      <c r="BV5" s="40"/>
      <c r="BW5" s="67"/>
      <c r="BX5" s="468"/>
      <c r="BY5" s="469"/>
      <c r="BZ5" s="469"/>
      <c r="CA5" s="469"/>
      <c r="CB5" s="469"/>
      <c r="CC5" s="470"/>
      <c r="CD5" s="473"/>
      <c r="CE5" s="474"/>
      <c r="CF5" s="494"/>
      <c r="CG5" s="469"/>
      <c r="CH5" s="469"/>
      <c r="CI5" s="470"/>
      <c r="CJ5" s="456"/>
      <c r="CK5" s="457"/>
      <c r="CL5" s="457"/>
      <c r="CM5" s="457"/>
      <c r="CN5" s="457"/>
      <c r="CO5" s="457"/>
      <c r="CP5" s="457"/>
      <c r="CQ5" s="457"/>
      <c r="CR5" s="457"/>
      <c r="CS5" s="457"/>
      <c r="CT5" s="457"/>
      <c r="CU5" s="457"/>
      <c r="CV5" s="457"/>
      <c r="CW5" s="457"/>
      <c r="CX5" s="457"/>
      <c r="CY5" s="457"/>
      <c r="CZ5" s="457"/>
      <c r="DA5" s="457"/>
      <c r="DB5" s="457"/>
      <c r="DC5" s="457"/>
      <c r="DD5" s="457"/>
      <c r="DE5" s="457"/>
      <c r="DF5" s="458"/>
      <c r="DG5" s="40"/>
    </row>
    <row r="6" spans="1:119" ht="18.600000000000001" customHeight="1" x14ac:dyDescent="0.4">
      <c r="A6" s="67"/>
      <c r="B6" s="463" t="s">
        <v>562</v>
      </c>
      <c r="C6" s="464"/>
      <c r="D6" s="464"/>
      <c r="E6" s="464"/>
      <c r="F6" s="464"/>
      <c r="G6" s="464"/>
      <c r="H6" s="465"/>
      <c r="I6" s="79"/>
      <c r="J6" s="79"/>
      <c r="K6" s="79"/>
      <c r="L6" s="79"/>
      <c r="M6" s="79"/>
      <c r="N6" s="79"/>
      <c r="O6" s="79"/>
      <c r="P6" s="79"/>
      <c r="Q6" s="79"/>
      <c r="R6" s="79"/>
      <c r="S6" s="79"/>
      <c r="T6" s="79"/>
      <c r="U6" s="79"/>
      <c r="V6" s="79"/>
      <c r="W6" s="79"/>
      <c r="X6" s="79"/>
      <c r="Y6" s="79"/>
      <c r="Z6" s="79"/>
      <c r="AA6" s="79"/>
      <c r="AB6" s="79"/>
      <c r="AC6" s="79"/>
      <c r="AD6" s="79"/>
      <c r="AE6" s="79"/>
      <c r="AF6" s="79"/>
      <c r="AG6" s="79"/>
      <c r="AH6" s="79"/>
      <c r="AI6" s="79"/>
      <c r="AJ6" s="80"/>
      <c r="AK6" s="40"/>
      <c r="AL6" s="67"/>
      <c r="AM6" s="463" t="s">
        <v>562</v>
      </c>
      <c r="AN6" s="464"/>
      <c r="AO6" s="464"/>
      <c r="AP6" s="464"/>
      <c r="AQ6" s="464"/>
      <c r="AR6" s="464"/>
      <c r="AS6" s="465"/>
      <c r="AT6" s="79"/>
      <c r="AU6" s="79"/>
      <c r="AV6" s="79"/>
      <c r="AW6" s="79"/>
      <c r="AX6" s="79"/>
      <c r="AY6" s="79"/>
      <c r="AZ6" s="79"/>
      <c r="BA6" s="79"/>
      <c r="BB6" s="79"/>
      <c r="BC6" s="79"/>
      <c r="BD6" s="79"/>
      <c r="BE6" s="79"/>
      <c r="BF6" s="79"/>
      <c r="BG6" s="79"/>
      <c r="BH6" s="79"/>
      <c r="BI6" s="79"/>
      <c r="BJ6" s="79"/>
      <c r="BK6" s="79"/>
      <c r="BL6" s="79"/>
      <c r="BM6" s="79"/>
      <c r="BN6" s="79"/>
      <c r="BO6" s="79"/>
      <c r="BP6" s="79"/>
      <c r="BQ6" s="79"/>
      <c r="BR6" s="79"/>
      <c r="BS6" s="79"/>
      <c r="BT6" s="79"/>
      <c r="BU6" s="80"/>
      <c r="BV6" s="40"/>
      <c r="BW6" s="67"/>
      <c r="BX6" s="463" t="s">
        <v>562</v>
      </c>
      <c r="BY6" s="464"/>
      <c r="BZ6" s="464"/>
      <c r="CA6" s="464"/>
      <c r="CB6" s="464"/>
      <c r="CC6" s="464"/>
      <c r="CD6" s="465"/>
      <c r="CE6" s="79"/>
      <c r="CF6" s="79"/>
      <c r="CG6" s="79"/>
      <c r="CH6" s="79"/>
      <c r="CI6" s="79"/>
      <c r="CJ6" s="79"/>
      <c r="CK6" s="79"/>
      <c r="CL6" s="79"/>
      <c r="CM6" s="79"/>
      <c r="CN6" s="79"/>
      <c r="CO6" s="79"/>
      <c r="CP6" s="79"/>
      <c r="CQ6" s="79"/>
      <c r="CR6" s="79"/>
      <c r="CS6" s="79"/>
      <c r="CT6" s="79"/>
      <c r="CU6" s="79"/>
      <c r="CV6" s="79"/>
      <c r="CW6" s="79"/>
      <c r="CX6" s="79"/>
      <c r="CY6" s="79"/>
      <c r="CZ6" s="79"/>
      <c r="DA6" s="79"/>
      <c r="DB6" s="79"/>
      <c r="DC6" s="79"/>
      <c r="DD6" s="79"/>
      <c r="DE6" s="79"/>
      <c r="DF6" s="80"/>
      <c r="DG6" s="40"/>
    </row>
    <row r="7" spans="1:119" ht="12" customHeight="1" x14ac:dyDescent="0.4">
      <c r="A7" s="67"/>
      <c r="B7" s="85"/>
      <c r="C7" s="81"/>
      <c r="D7" s="81"/>
      <c r="E7" s="81"/>
      <c r="F7" s="81"/>
      <c r="G7" s="81"/>
      <c r="H7" s="81"/>
      <c r="I7" s="81"/>
      <c r="J7" s="81"/>
      <c r="K7" s="81"/>
      <c r="L7" s="81"/>
      <c r="M7" s="81"/>
      <c r="N7" s="81"/>
      <c r="O7" s="81"/>
      <c r="P7" s="81"/>
      <c r="Q7" s="81"/>
      <c r="R7" s="81"/>
      <c r="S7" s="81"/>
      <c r="T7" s="81"/>
      <c r="U7" s="81"/>
      <c r="V7" s="81"/>
      <c r="W7" s="81"/>
      <c r="X7" s="81"/>
      <c r="Y7" s="81"/>
      <c r="Z7" s="81"/>
      <c r="AA7" s="81"/>
      <c r="AB7" s="81"/>
      <c r="AC7" s="81"/>
      <c r="AD7" s="81"/>
      <c r="AE7" s="81"/>
      <c r="AF7" s="81"/>
      <c r="AG7" s="81"/>
      <c r="AH7" s="81"/>
      <c r="AI7" s="81"/>
      <c r="AJ7" s="82"/>
      <c r="AK7" s="40"/>
      <c r="AL7" s="67"/>
      <c r="AM7" s="85"/>
      <c r="AN7" s="81"/>
      <c r="AO7" s="81"/>
      <c r="AP7" s="81"/>
      <c r="AQ7" s="81"/>
      <c r="AR7" s="81"/>
      <c r="AS7" s="81"/>
      <c r="AT7" s="81"/>
      <c r="AU7" s="81"/>
      <c r="AV7" s="81"/>
      <c r="AW7" s="81"/>
      <c r="AX7" s="81"/>
      <c r="AY7" s="81"/>
      <c r="AZ7" s="81"/>
      <c r="BA7" s="81"/>
      <c r="BB7" s="81"/>
      <c r="BC7" s="81"/>
      <c r="BD7" s="81"/>
      <c r="BE7" s="81"/>
      <c r="BF7" s="81"/>
      <c r="BG7" s="81"/>
      <c r="BH7" s="81"/>
      <c r="BI7" s="81"/>
      <c r="BJ7" s="81"/>
      <c r="BK7" s="81"/>
      <c r="BL7" s="81"/>
      <c r="BM7" s="81"/>
      <c r="BN7" s="81"/>
      <c r="BO7" s="81"/>
      <c r="BP7" s="81"/>
      <c r="BQ7" s="81"/>
      <c r="BR7" s="81"/>
      <c r="BS7" s="81"/>
      <c r="BT7" s="81"/>
      <c r="BU7" s="82"/>
      <c r="BV7" s="40"/>
      <c r="BW7" s="67"/>
      <c r="BX7" s="85"/>
      <c r="BY7" s="81"/>
      <c r="BZ7" s="81"/>
      <c r="CA7" s="81"/>
      <c r="CB7" s="81"/>
      <c r="CC7" s="81"/>
      <c r="CD7" s="81"/>
      <c r="CE7" s="81"/>
      <c r="CF7" s="81"/>
      <c r="CG7" s="81"/>
      <c r="CH7" s="81"/>
      <c r="CI7" s="81"/>
      <c r="CJ7" s="81"/>
      <c r="CK7" s="81"/>
      <c r="CL7" s="81"/>
      <c r="CM7" s="81"/>
      <c r="CN7" s="81"/>
      <c r="CO7" s="81"/>
      <c r="CP7" s="81"/>
      <c r="CQ7" s="81"/>
      <c r="CR7" s="81"/>
      <c r="CS7" s="81"/>
      <c r="CT7" s="81"/>
      <c r="CU7" s="81"/>
      <c r="CV7" s="81"/>
      <c r="CW7" s="81"/>
      <c r="CX7" s="81"/>
      <c r="CY7" s="81"/>
      <c r="CZ7" s="81"/>
      <c r="DA7" s="81"/>
      <c r="DB7" s="81"/>
      <c r="DC7" s="81"/>
      <c r="DD7" s="81"/>
      <c r="DE7" s="81"/>
      <c r="DF7" s="82"/>
      <c r="DG7" s="40"/>
    </row>
    <row r="8" spans="1:119" ht="12" customHeight="1" x14ac:dyDescent="0.4">
      <c r="A8" s="67"/>
      <c r="B8" s="85"/>
      <c r="C8" s="81"/>
      <c r="D8" s="81"/>
      <c r="E8" s="81"/>
      <c r="F8" s="81"/>
      <c r="G8" s="81"/>
      <c r="H8" s="81"/>
      <c r="I8" s="81"/>
      <c r="J8" s="81"/>
      <c r="K8" s="81"/>
      <c r="L8" s="81"/>
      <c r="M8" s="81"/>
      <c r="N8" s="81"/>
      <c r="O8" s="81"/>
      <c r="P8" s="81"/>
      <c r="Q8" s="81"/>
      <c r="R8" s="81"/>
      <c r="S8" s="81"/>
      <c r="T8" s="81"/>
      <c r="U8" s="81"/>
      <c r="V8" s="81"/>
      <c r="W8" s="81"/>
      <c r="X8" s="81"/>
      <c r="Y8" s="81"/>
      <c r="Z8" s="81"/>
      <c r="AA8" s="81"/>
      <c r="AB8" s="81"/>
      <c r="AC8" s="81"/>
      <c r="AD8" s="81"/>
      <c r="AE8" s="81"/>
      <c r="AF8" s="81"/>
      <c r="AG8" s="81"/>
      <c r="AH8" s="81"/>
      <c r="AI8" s="81"/>
      <c r="AJ8" s="82"/>
      <c r="AK8" s="40"/>
      <c r="AL8" s="67"/>
      <c r="AM8" s="85"/>
      <c r="AN8" s="81"/>
      <c r="AO8" s="81"/>
      <c r="AP8" s="81"/>
      <c r="AQ8" s="81"/>
      <c r="AR8" s="81"/>
      <c r="AS8" s="81"/>
      <c r="AT8" s="81"/>
      <c r="AU8" s="81"/>
      <c r="AV8" s="81"/>
      <c r="AW8" s="81"/>
      <c r="AX8" s="81"/>
      <c r="AY8" s="81"/>
      <c r="AZ8" s="81"/>
      <c r="BA8" s="81"/>
      <c r="BB8" s="81"/>
      <c r="BC8" s="81"/>
      <c r="BD8" s="81"/>
      <c r="BE8" s="81"/>
      <c r="BF8" s="81"/>
      <c r="BG8" s="81"/>
      <c r="BH8" s="81"/>
      <c r="BI8" s="81"/>
      <c r="BJ8" s="81"/>
      <c r="BK8" s="81"/>
      <c r="BL8" s="81"/>
      <c r="BM8" s="81"/>
      <c r="BN8" s="81"/>
      <c r="BO8" s="81"/>
      <c r="BP8" s="81"/>
      <c r="BQ8" s="81"/>
      <c r="BR8" s="81"/>
      <c r="BS8" s="81"/>
      <c r="BT8" s="81"/>
      <c r="BU8" s="82"/>
      <c r="BV8" s="40"/>
      <c r="BW8" s="67"/>
      <c r="BX8" s="85"/>
      <c r="BY8" s="81"/>
      <c r="BZ8" s="81"/>
      <c r="CA8" s="81"/>
      <c r="CB8" s="81"/>
      <c r="CC8" s="81"/>
      <c r="CD8" s="81"/>
      <c r="CE8" s="81"/>
      <c r="CF8" s="81"/>
      <c r="CG8" s="81"/>
      <c r="CH8" s="81"/>
      <c r="CI8" s="81"/>
      <c r="CJ8" s="81"/>
      <c r="CK8" s="81"/>
      <c r="CL8" s="81"/>
      <c r="CM8" s="81"/>
      <c r="CN8" s="81"/>
      <c r="CO8" s="81"/>
      <c r="CP8" s="81"/>
      <c r="CQ8" s="81"/>
      <c r="CR8" s="81"/>
      <c r="CS8" s="81"/>
      <c r="CT8" s="81"/>
      <c r="CU8" s="81"/>
      <c r="CV8" s="81"/>
      <c r="CW8" s="81"/>
      <c r="CX8" s="81"/>
      <c r="CY8" s="81"/>
      <c r="CZ8" s="81"/>
      <c r="DA8" s="81"/>
      <c r="DB8" s="81"/>
      <c r="DC8" s="81"/>
      <c r="DD8" s="81"/>
      <c r="DE8" s="81"/>
      <c r="DF8" s="82"/>
      <c r="DG8" s="40"/>
    </row>
    <row r="9" spans="1:119" ht="12" customHeight="1" x14ac:dyDescent="0.4">
      <c r="A9" s="67"/>
      <c r="B9" s="85"/>
      <c r="C9" s="81"/>
      <c r="D9" s="81"/>
      <c r="E9" s="81"/>
      <c r="F9" s="81"/>
      <c r="G9" s="81"/>
      <c r="H9" s="81"/>
      <c r="I9" s="81"/>
      <c r="J9" s="81"/>
      <c r="K9" s="81"/>
      <c r="L9" s="81"/>
      <c r="M9" s="81"/>
      <c r="N9" s="81"/>
      <c r="O9" s="81"/>
      <c r="P9" s="81"/>
      <c r="Q9" s="81"/>
      <c r="R9" s="81"/>
      <c r="S9" s="81"/>
      <c r="T9" s="81"/>
      <c r="U9" s="81"/>
      <c r="V9" s="81"/>
      <c r="W9" s="81"/>
      <c r="X9" s="81"/>
      <c r="Y9" s="81"/>
      <c r="Z9" s="81"/>
      <c r="AA9" s="81"/>
      <c r="AB9" s="81"/>
      <c r="AC9" s="81"/>
      <c r="AD9" s="81"/>
      <c r="AE9" s="81"/>
      <c r="AF9" s="81"/>
      <c r="AG9" s="81"/>
      <c r="AH9" s="81"/>
      <c r="AI9" s="81"/>
      <c r="AJ9" s="82"/>
      <c r="AK9" s="40"/>
      <c r="AL9" s="67"/>
      <c r="AM9" s="85"/>
      <c r="AN9" s="81"/>
      <c r="AO9" s="81"/>
      <c r="AP9" s="81"/>
      <c r="AQ9" s="81"/>
      <c r="AR9" s="81"/>
      <c r="AS9" s="81"/>
      <c r="AT9" s="81"/>
      <c r="AU9" s="81"/>
      <c r="AV9" s="81"/>
      <c r="AW9" s="81"/>
      <c r="AX9" s="81"/>
      <c r="AY9" s="81"/>
      <c r="AZ9" s="81"/>
      <c r="BA9" s="81"/>
      <c r="BB9" s="81"/>
      <c r="BC9" s="81"/>
      <c r="BD9" s="81"/>
      <c r="BE9" s="81"/>
      <c r="BF9" s="81"/>
      <c r="BG9" s="81"/>
      <c r="BH9" s="81"/>
      <c r="BI9" s="81"/>
      <c r="BJ9" s="81"/>
      <c r="BK9" s="81"/>
      <c r="BL9" s="81"/>
      <c r="BM9" s="81"/>
      <c r="BN9" s="81"/>
      <c r="BO9" s="81"/>
      <c r="BP9" s="81"/>
      <c r="BQ9" s="81"/>
      <c r="BR9" s="81"/>
      <c r="BS9" s="81"/>
      <c r="BT9" s="81"/>
      <c r="BU9" s="82"/>
      <c r="BV9" s="40"/>
      <c r="BW9" s="67"/>
      <c r="BX9" s="85"/>
      <c r="BY9" s="81"/>
      <c r="BZ9" s="81"/>
      <c r="CA9" s="81"/>
      <c r="CB9" s="81"/>
      <c r="CC9" s="81"/>
      <c r="CD9" s="81"/>
      <c r="CE9" s="81"/>
      <c r="CF9" s="81"/>
      <c r="CG9" s="81"/>
      <c r="CH9" s="81"/>
      <c r="CI9" s="81"/>
      <c r="CJ9" s="81"/>
      <c r="CK9" s="81"/>
      <c r="CL9" s="81"/>
      <c r="CM9" s="81"/>
      <c r="CN9" s="81"/>
      <c r="CO9" s="81"/>
      <c r="CP9" s="81"/>
      <c r="CQ9" s="81"/>
      <c r="CR9" s="81"/>
      <c r="CS9" s="81"/>
      <c r="CT9" s="81"/>
      <c r="CU9" s="81"/>
      <c r="CV9" s="81"/>
      <c r="CW9" s="81"/>
      <c r="CX9" s="81"/>
      <c r="CY9" s="81"/>
      <c r="CZ9" s="81"/>
      <c r="DA9" s="81"/>
      <c r="DB9" s="81"/>
      <c r="DC9" s="81"/>
      <c r="DD9" s="81"/>
      <c r="DE9" s="81"/>
      <c r="DF9" s="82"/>
      <c r="DG9" s="40"/>
    </row>
    <row r="10" spans="1:119" ht="12" customHeight="1" x14ac:dyDescent="0.4">
      <c r="A10" s="67"/>
      <c r="B10" s="85"/>
      <c r="C10" s="81"/>
      <c r="D10" s="81"/>
      <c r="E10" s="81"/>
      <c r="F10" s="81"/>
      <c r="G10" s="81"/>
      <c r="H10" s="81"/>
      <c r="I10" s="81"/>
      <c r="J10" s="81"/>
      <c r="K10" s="81"/>
      <c r="L10" s="81"/>
      <c r="M10" s="81"/>
      <c r="N10" s="81"/>
      <c r="O10" s="81"/>
      <c r="P10" s="81"/>
      <c r="Q10" s="81"/>
      <c r="R10" s="81"/>
      <c r="S10" s="81"/>
      <c r="T10" s="81"/>
      <c r="U10" s="81"/>
      <c r="V10" s="81"/>
      <c r="W10" s="81"/>
      <c r="X10" s="81"/>
      <c r="Y10" s="81"/>
      <c r="Z10" s="81"/>
      <c r="AA10" s="81"/>
      <c r="AB10" s="81"/>
      <c r="AC10" s="81"/>
      <c r="AD10" s="81"/>
      <c r="AE10" s="81"/>
      <c r="AF10" s="81"/>
      <c r="AG10" s="81"/>
      <c r="AH10" s="81"/>
      <c r="AI10" s="81"/>
      <c r="AJ10" s="82"/>
      <c r="AK10" s="40"/>
      <c r="AL10" s="67"/>
      <c r="AM10" s="85"/>
      <c r="AN10" s="81"/>
      <c r="AO10" s="81"/>
      <c r="AP10" s="81"/>
      <c r="AQ10" s="81"/>
      <c r="AR10" s="81"/>
      <c r="AS10" s="81"/>
      <c r="AT10" s="81"/>
      <c r="AU10" s="81"/>
      <c r="AV10" s="81"/>
      <c r="AW10" s="81"/>
      <c r="AX10" s="81"/>
      <c r="AY10" s="81"/>
      <c r="AZ10" s="81"/>
      <c r="BA10" s="81"/>
      <c r="BB10" s="81"/>
      <c r="BC10" s="81"/>
      <c r="BD10" s="81"/>
      <c r="BE10" s="81"/>
      <c r="BF10" s="81"/>
      <c r="BG10" s="81"/>
      <c r="BH10" s="81"/>
      <c r="BI10" s="81"/>
      <c r="BJ10" s="81"/>
      <c r="BK10" s="81"/>
      <c r="BL10" s="81"/>
      <c r="BM10" s="81"/>
      <c r="BN10" s="81"/>
      <c r="BO10" s="81"/>
      <c r="BP10" s="81"/>
      <c r="BQ10" s="81"/>
      <c r="BR10" s="81"/>
      <c r="BS10" s="81"/>
      <c r="BT10" s="81"/>
      <c r="BU10" s="82"/>
      <c r="BV10" s="40"/>
      <c r="BW10" s="67"/>
      <c r="BX10" s="85"/>
      <c r="BY10" s="81"/>
      <c r="BZ10" s="81"/>
      <c r="CA10" s="81"/>
      <c r="CB10" s="81"/>
      <c r="CC10" s="81"/>
      <c r="CD10" s="81"/>
      <c r="CE10" s="81"/>
      <c r="CF10" s="81"/>
      <c r="CG10" s="81"/>
      <c r="CH10" s="81"/>
      <c r="CI10" s="81"/>
      <c r="CJ10" s="81"/>
      <c r="CK10" s="81"/>
      <c r="CL10" s="81"/>
      <c r="CM10" s="81"/>
      <c r="CN10" s="81"/>
      <c r="CO10" s="81"/>
      <c r="CP10" s="81"/>
      <c r="CQ10" s="81"/>
      <c r="CR10" s="81"/>
      <c r="CS10" s="81"/>
      <c r="CT10" s="81"/>
      <c r="CU10" s="81"/>
      <c r="CV10" s="81"/>
      <c r="CW10" s="81"/>
      <c r="CX10" s="81"/>
      <c r="CY10" s="81"/>
      <c r="CZ10" s="81"/>
      <c r="DA10" s="81"/>
      <c r="DB10" s="81"/>
      <c r="DC10" s="81"/>
      <c r="DD10" s="81"/>
      <c r="DE10" s="81"/>
      <c r="DF10" s="82"/>
      <c r="DG10" s="40"/>
    </row>
    <row r="11" spans="1:119" ht="12" customHeight="1" x14ac:dyDescent="0.4">
      <c r="A11" s="67"/>
      <c r="B11" s="85"/>
      <c r="C11" s="81"/>
      <c r="D11" s="81"/>
      <c r="E11" s="81"/>
      <c r="F11" s="81"/>
      <c r="G11" s="81"/>
      <c r="H11" s="81"/>
      <c r="I11" s="81"/>
      <c r="J11" s="81"/>
      <c r="K11" s="81"/>
      <c r="L11" s="81"/>
      <c r="M11" s="81"/>
      <c r="N11" s="81"/>
      <c r="O11" s="81"/>
      <c r="P11" s="81"/>
      <c r="Q11" s="81"/>
      <c r="R11" s="81"/>
      <c r="S11" s="81"/>
      <c r="T11" s="81"/>
      <c r="U11" s="81"/>
      <c r="V11" s="81"/>
      <c r="W11" s="81"/>
      <c r="X11" s="81"/>
      <c r="Y11" s="81"/>
      <c r="Z11" s="81"/>
      <c r="AA11" s="81"/>
      <c r="AB11" s="81"/>
      <c r="AC11" s="81"/>
      <c r="AD11" s="81"/>
      <c r="AE11" s="81"/>
      <c r="AF11" s="81"/>
      <c r="AG11" s="81"/>
      <c r="AH11" s="81"/>
      <c r="AI11" s="81"/>
      <c r="AJ11" s="82"/>
      <c r="AK11" s="40"/>
      <c r="AL11" s="67"/>
      <c r="AM11" s="85"/>
      <c r="AN11" s="81"/>
      <c r="AO11" s="81"/>
      <c r="AP11" s="81"/>
      <c r="AQ11" s="81"/>
      <c r="AR11" s="81"/>
      <c r="AS11" s="81"/>
      <c r="AT11" s="81"/>
      <c r="AU11" s="81"/>
      <c r="AV11" s="81"/>
      <c r="AW11" s="81"/>
      <c r="AX11" s="81"/>
      <c r="AY11" s="81"/>
      <c r="AZ11" s="81"/>
      <c r="BA11" s="81"/>
      <c r="BB11" s="81"/>
      <c r="BC11" s="81"/>
      <c r="BD11" s="81"/>
      <c r="BE11" s="81"/>
      <c r="BF11" s="81"/>
      <c r="BG11" s="81"/>
      <c r="BH11" s="81"/>
      <c r="BI11" s="81"/>
      <c r="BJ11" s="81"/>
      <c r="BK11" s="81"/>
      <c r="BL11" s="81"/>
      <c r="BM11" s="81"/>
      <c r="BN11" s="81"/>
      <c r="BO11" s="81"/>
      <c r="BP11" s="81"/>
      <c r="BQ11" s="81"/>
      <c r="BR11" s="81"/>
      <c r="BS11" s="81"/>
      <c r="BT11" s="81"/>
      <c r="BU11" s="82"/>
      <c r="BV11" s="40"/>
      <c r="BW11" s="67"/>
      <c r="BX11" s="85"/>
      <c r="BY11" s="81"/>
      <c r="BZ11" s="81"/>
      <c r="CA11" s="81"/>
      <c r="CB11" s="81"/>
      <c r="CC11" s="81"/>
      <c r="CD11" s="81"/>
      <c r="CE11" s="81"/>
      <c r="CF11" s="81"/>
      <c r="CG11" s="81"/>
      <c r="CH11" s="81"/>
      <c r="CI11" s="81"/>
      <c r="CJ11" s="81"/>
      <c r="CK11" s="81"/>
      <c r="CL11" s="81"/>
      <c r="CM11" s="81"/>
      <c r="CN11" s="81"/>
      <c r="CO11" s="81"/>
      <c r="CP11" s="81"/>
      <c r="CQ11" s="81"/>
      <c r="CR11" s="81"/>
      <c r="CS11" s="81"/>
      <c r="CT11" s="81"/>
      <c r="CU11" s="81"/>
      <c r="CV11" s="81"/>
      <c r="CW11" s="81"/>
      <c r="CX11" s="81"/>
      <c r="CY11" s="81"/>
      <c r="CZ11" s="81"/>
      <c r="DA11" s="81"/>
      <c r="DB11" s="81"/>
      <c r="DC11" s="81"/>
      <c r="DD11" s="81"/>
      <c r="DE11" s="81"/>
      <c r="DF11" s="82"/>
      <c r="DG11" s="40"/>
    </row>
    <row r="12" spans="1:119" ht="12" customHeight="1" x14ac:dyDescent="0.4">
      <c r="A12" s="67"/>
      <c r="B12" s="85"/>
      <c r="C12" s="81"/>
      <c r="D12" s="81"/>
      <c r="E12" s="81"/>
      <c r="F12" s="81"/>
      <c r="G12" s="81"/>
      <c r="H12" s="81"/>
      <c r="I12" s="81"/>
      <c r="J12" s="81"/>
      <c r="K12" s="81"/>
      <c r="L12" s="81"/>
      <c r="M12" s="81"/>
      <c r="N12" s="81"/>
      <c r="O12" s="81"/>
      <c r="P12" s="81"/>
      <c r="Q12" s="81"/>
      <c r="R12" s="81"/>
      <c r="S12" s="81"/>
      <c r="T12" s="81"/>
      <c r="U12" s="81"/>
      <c r="V12" s="81"/>
      <c r="W12" s="81"/>
      <c r="X12" s="81"/>
      <c r="Y12" s="81"/>
      <c r="Z12" s="81"/>
      <c r="AA12" s="81"/>
      <c r="AB12" s="81"/>
      <c r="AC12" s="81"/>
      <c r="AD12" s="81"/>
      <c r="AE12" s="81"/>
      <c r="AF12" s="81"/>
      <c r="AG12" s="81"/>
      <c r="AH12" s="81"/>
      <c r="AI12" s="81"/>
      <c r="AJ12" s="82"/>
      <c r="AK12" s="40"/>
      <c r="AL12" s="67"/>
      <c r="AM12" s="85"/>
      <c r="AN12" s="81"/>
      <c r="AO12" s="81"/>
      <c r="AP12" s="81"/>
      <c r="AQ12" s="81"/>
      <c r="AR12" s="81"/>
      <c r="AS12" s="81"/>
      <c r="AT12" s="81"/>
      <c r="AU12" s="81"/>
      <c r="AV12" s="81"/>
      <c r="AW12" s="81"/>
      <c r="AX12" s="81"/>
      <c r="AY12" s="81"/>
      <c r="AZ12" s="81"/>
      <c r="BA12" s="81"/>
      <c r="BB12" s="81"/>
      <c r="BC12" s="81"/>
      <c r="BD12" s="81"/>
      <c r="BE12" s="81"/>
      <c r="BF12" s="81"/>
      <c r="BG12" s="81"/>
      <c r="BH12" s="81"/>
      <c r="BI12" s="81"/>
      <c r="BJ12" s="81"/>
      <c r="BK12" s="81"/>
      <c r="BL12" s="81"/>
      <c r="BM12" s="81"/>
      <c r="BN12" s="81"/>
      <c r="BO12" s="81"/>
      <c r="BP12" s="81"/>
      <c r="BQ12" s="81"/>
      <c r="BR12" s="81"/>
      <c r="BS12" s="81"/>
      <c r="BT12" s="81"/>
      <c r="BU12" s="82"/>
      <c r="BV12" s="40"/>
      <c r="BW12" s="67"/>
      <c r="BX12" s="85"/>
      <c r="BY12" s="81"/>
      <c r="BZ12" s="81"/>
      <c r="CA12" s="81"/>
      <c r="CB12" s="81"/>
      <c r="CC12" s="81"/>
      <c r="CD12" s="81"/>
      <c r="CE12" s="81"/>
      <c r="CF12" s="81"/>
      <c r="CG12" s="81"/>
      <c r="CH12" s="81"/>
      <c r="CI12" s="81"/>
      <c r="CJ12" s="81"/>
      <c r="CK12" s="81"/>
      <c r="CL12" s="81"/>
      <c r="CM12" s="81"/>
      <c r="CN12" s="81"/>
      <c r="CO12" s="81"/>
      <c r="CP12" s="81"/>
      <c r="CQ12" s="81"/>
      <c r="CR12" s="81"/>
      <c r="CS12" s="81"/>
      <c r="CT12" s="81"/>
      <c r="CU12" s="81"/>
      <c r="CV12" s="81"/>
      <c r="CW12" s="81"/>
      <c r="CX12" s="81"/>
      <c r="CY12" s="81"/>
      <c r="CZ12" s="81"/>
      <c r="DA12" s="81"/>
      <c r="DB12" s="81"/>
      <c r="DC12" s="81"/>
      <c r="DD12" s="81"/>
      <c r="DE12" s="81"/>
      <c r="DF12" s="82"/>
      <c r="DG12" s="40"/>
    </row>
    <row r="13" spans="1:119" ht="12" customHeight="1" x14ac:dyDescent="0.4">
      <c r="A13" s="67"/>
      <c r="B13" s="85"/>
      <c r="C13" s="81"/>
      <c r="D13" s="81"/>
      <c r="E13" s="81"/>
      <c r="F13" s="81"/>
      <c r="G13" s="81"/>
      <c r="H13" s="81"/>
      <c r="I13" s="81"/>
      <c r="J13" s="81"/>
      <c r="K13" s="81"/>
      <c r="L13" s="81"/>
      <c r="M13" s="81"/>
      <c r="N13" s="81"/>
      <c r="O13" s="81"/>
      <c r="P13" s="81"/>
      <c r="Q13" s="81"/>
      <c r="R13" s="81"/>
      <c r="S13" s="81"/>
      <c r="T13" s="81"/>
      <c r="U13" s="81"/>
      <c r="V13" s="81"/>
      <c r="W13" s="81"/>
      <c r="X13" s="81"/>
      <c r="Y13" s="81"/>
      <c r="Z13" s="81"/>
      <c r="AA13" s="81"/>
      <c r="AB13" s="81"/>
      <c r="AC13" s="81"/>
      <c r="AD13" s="81"/>
      <c r="AE13" s="81"/>
      <c r="AF13" s="81"/>
      <c r="AG13" s="81"/>
      <c r="AH13" s="81"/>
      <c r="AI13" s="81"/>
      <c r="AJ13" s="82"/>
      <c r="AK13" s="40"/>
      <c r="AL13" s="67"/>
      <c r="AM13" s="85"/>
      <c r="AN13" s="81"/>
      <c r="AO13" s="81"/>
      <c r="AP13" s="81"/>
      <c r="AQ13" s="81"/>
      <c r="AR13" s="81"/>
      <c r="AS13" s="81"/>
      <c r="AT13" s="81"/>
      <c r="AU13" s="81"/>
      <c r="AV13" s="81"/>
      <c r="AW13" s="81"/>
      <c r="AX13" s="81"/>
      <c r="AY13" s="81"/>
      <c r="AZ13" s="81"/>
      <c r="BA13" s="81"/>
      <c r="BB13" s="81"/>
      <c r="BC13" s="81"/>
      <c r="BD13" s="81"/>
      <c r="BE13" s="81"/>
      <c r="BF13" s="81"/>
      <c r="BG13" s="81"/>
      <c r="BH13" s="81"/>
      <c r="BI13" s="81"/>
      <c r="BJ13" s="81"/>
      <c r="BK13" s="81"/>
      <c r="BL13" s="81"/>
      <c r="BM13" s="81"/>
      <c r="BN13" s="81"/>
      <c r="BO13" s="81"/>
      <c r="BP13" s="81"/>
      <c r="BQ13" s="81"/>
      <c r="BR13" s="81"/>
      <c r="BS13" s="81"/>
      <c r="BT13" s="81"/>
      <c r="BU13" s="82"/>
      <c r="BV13" s="40"/>
      <c r="BW13" s="67"/>
      <c r="BX13" s="85"/>
      <c r="BY13" s="81"/>
      <c r="BZ13" s="81"/>
      <c r="CA13" s="81"/>
      <c r="CB13" s="81"/>
      <c r="CC13" s="81"/>
      <c r="CD13" s="81"/>
      <c r="CE13" s="81"/>
      <c r="CF13" s="81"/>
      <c r="CG13" s="81"/>
      <c r="CH13" s="81"/>
      <c r="CI13" s="81"/>
      <c r="CJ13" s="81"/>
      <c r="CK13" s="81"/>
      <c r="CL13" s="81"/>
      <c r="CM13" s="81"/>
      <c r="CN13" s="81"/>
      <c r="CO13" s="81"/>
      <c r="CP13" s="81"/>
      <c r="CQ13" s="81"/>
      <c r="CR13" s="81"/>
      <c r="CS13" s="81"/>
      <c r="CT13" s="81"/>
      <c r="CU13" s="81"/>
      <c r="CV13" s="81"/>
      <c r="CW13" s="81"/>
      <c r="CX13" s="81"/>
      <c r="CY13" s="81"/>
      <c r="CZ13" s="81"/>
      <c r="DA13" s="81"/>
      <c r="DB13" s="81"/>
      <c r="DC13" s="81"/>
      <c r="DD13" s="81"/>
      <c r="DE13" s="81"/>
      <c r="DF13" s="82"/>
      <c r="DG13" s="40"/>
    </row>
    <row r="14" spans="1:119" ht="12" customHeight="1" x14ac:dyDescent="0.4">
      <c r="A14" s="67"/>
      <c r="B14" s="85"/>
      <c r="C14" s="81"/>
      <c r="D14" s="81"/>
      <c r="E14" s="81"/>
      <c r="F14" s="81"/>
      <c r="G14" s="81"/>
      <c r="H14" s="81"/>
      <c r="I14" s="81"/>
      <c r="J14" s="81"/>
      <c r="K14" s="81"/>
      <c r="L14" s="81"/>
      <c r="M14" s="81"/>
      <c r="N14" s="81"/>
      <c r="O14" s="81"/>
      <c r="P14" s="81"/>
      <c r="Q14" s="81"/>
      <c r="R14" s="81"/>
      <c r="S14" s="81"/>
      <c r="T14" s="81"/>
      <c r="U14" s="81"/>
      <c r="V14" s="81"/>
      <c r="W14" s="81"/>
      <c r="X14" s="81"/>
      <c r="Y14" s="81"/>
      <c r="Z14" s="81"/>
      <c r="AA14" s="81"/>
      <c r="AB14" s="81"/>
      <c r="AC14" s="81"/>
      <c r="AD14" s="81"/>
      <c r="AE14" s="81"/>
      <c r="AF14" s="81"/>
      <c r="AG14" s="81"/>
      <c r="AH14" s="81"/>
      <c r="AI14" s="81"/>
      <c r="AJ14" s="82"/>
      <c r="AK14" s="40"/>
      <c r="AL14" s="67"/>
      <c r="AM14" s="85"/>
      <c r="AN14" s="81"/>
      <c r="AO14" s="81"/>
      <c r="AP14" s="81"/>
      <c r="AQ14" s="81"/>
      <c r="AR14" s="81"/>
      <c r="AS14" s="81"/>
      <c r="AT14" s="81"/>
      <c r="AU14" s="81"/>
      <c r="AV14" s="81"/>
      <c r="AW14" s="81"/>
      <c r="AX14" s="81"/>
      <c r="AY14" s="81"/>
      <c r="AZ14" s="81"/>
      <c r="BA14" s="81"/>
      <c r="BB14" s="81"/>
      <c r="BC14" s="81"/>
      <c r="BD14" s="81"/>
      <c r="BE14" s="81"/>
      <c r="BF14" s="81"/>
      <c r="BG14" s="81"/>
      <c r="BH14" s="81"/>
      <c r="BI14" s="81"/>
      <c r="BJ14" s="81"/>
      <c r="BK14" s="81"/>
      <c r="BL14" s="81"/>
      <c r="BM14" s="81"/>
      <c r="BN14" s="81"/>
      <c r="BO14" s="81"/>
      <c r="BP14" s="81"/>
      <c r="BQ14" s="81"/>
      <c r="BR14" s="81"/>
      <c r="BS14" s="81"/>
      <c r="BT14" s="81"/>
      <c r="BU14" s="82"/>
      <c r="BV14" s="40"/>
      <c r="BW14" s="67"/>
      <c r="BX14" s="85"/>
      <c r="BY14" s="81"/>
      <c r="BZ14" s="81"/>
      <c r="CA14" s="81"/>
      <c r="CB14" s="81"/>
      <c r="CC14" s="81"/>
      <c r="CD14" s="81"/>
      <c r="CE14" s="81"/>
      <c r="CF14" s="81"/>
      <c r="CG14" s="81"/>
      <c r="CH14" s="81"/>
      <c r="CI14" s="81"/>
      <c r="CJ14" s="81"/>
      <c r="CK14" s="81"/>
      <c r="CL14" s="81"/>
      <c r="CM14" s="81"/>
      <c r="CN14" s="81"/>
      <c r="CO14" s="81"/>
      <c r="CP14" s="81"/>
      <c r="CQ14" s="81"/>
      <c r="CR14" s="81"/>
      <c r="CS14" s="81"/>
      <c r="CT14" s="81"/>
      <c r="CU14" s="81"/>
      <c r="CV14" s="81"/>
      <c r="CW14" s="81"/>
      <c r="CX14" s="81"/>
      <c r="CY14" s="81"/>
      <c r="CZ14" s="81"/>
      <c r="DA14" s="81"/>
      <c r="DB14" s="81"/>
      <c r="DC14" s="81"/>
      <c r="DD14" s="81"/>
      <c r="DE14" s="81"/>
      <c r="DF14" s="82"/>
      <c r="DG14" s="40"/>
    </row>
    <row r="15" spans="1:119" ht="12" customHeight="1" x14ac:dyDescent="0.4">
      <c r="A15" s="67"/>
      <c r="B15" s="85"/>
      <c r="C15" s="81"/>
      <c r="D15" s="81"/>
      <c r="E15" s="81"/>
      <c r="F15" s="81"/>
      <c r="G15" s="81"/>
      <c r="H15" s="81"/>
      <c r="I15" s="81"/>
      <c r="J15" s="81"/>
      <c r="K15" s="81"/>
      <c r="L15" s="81"/>
      <c r="M15" s="81"/>
      <c r="N15" s="81"/>
      <c r="O15" s="81"/>
      <c r="P15" s="81"/>
      <c r="Q15" s="81"/>
      <c r="R15" s="81"/>
      <c r="S15" s="81"/>
      <c r="T15" s="81"/>
      <c r="U15" s="81"/>
      <c r="V15" s="81"/>
      <c r="W15" s="81"/>
      <c r="X15" s="81"/>
      <c r="Y15" s="81"/>
      <c r="Z15" s="81"/>
      <c r="AA15" s="81"/>
      <c r="AB15" s="81"/>
      <c r="AC15" s="81"/>
      <c r="AD15" s="81"/>
      <c r="AE15" s="81"/>
      <c r="AF15" s="81"/>
      <c r="AG15" s="81"/>
      <c r="AH15" s="81"/>
      <c r="AI15" s="81"/>
      <c r="AJ15" s="82"/>
      <c r="AK15" s="40"/>
      <c r="AL15" s="67"/>
      <c r="AM15" s="85"/>
      <c r="AN15" s="81"/>
      <c r="AO15" s="81"/>
      <c r="AP15" s="81"/>
      <c r="AQ15" s="81"/>
      <c r="AR15" s="81"/>
      <c r="AS15" s="81"/>
      <c r="AT15" s="81"/>
      <c r="AU15" s="81"/>
      <c r="AV15" s="81"/>
      <c r="AW15" s="81"/>
      <c r="AX15" s="81"/>
      <c r="AY15" s="81"/>
      <c r="AZ15" s="81"/>
      <c r="BA15" s="81"/>
      <c r="BB15" s="81"/>
      <c r="BC15" s="81"/>
      <c r="BD15" s="81"/>
      <c r="BE15" s="81"/>
      <c r="BF15" s="81"/>
      <c r="BG15" s="81"/>
      <c r="BH15" s="81"/>
      <c r="BI15" s="81"/>
      <c r="BJ15" s="81"/>
      <c r="BK15" s="81"/>
      <c r="BL15" s="81"/>
      <c r="BM15" s="81"/>
      <c r="BN15" s="81"/>
      <c r="BO15" s="81"/>
      <c r="BP15" s="81"/>
      <c r="BQ15" s="81"/>
      <c r="BR15" s="81"/>
      <c r="BS15" s="81"/>
      <c r="BT15" s="81"/>
      <c r="BU15" s="82"/>
      <c r="BV15" s="40"/>
      <c r="BW15" s="67"/>
      <c r="BX15" s="85"/>
      <c r="BY15" s="81"/>
      <c r="BZ15" s="81"/>
      <c r="CA15" s="81"/>
      <c r="CB15" s="81"/>
      <c r="CC15" s="81"/>
      <c r="CD15" s="81"/>
      <c r="CE15" s="81"/>
      <c r="CF15" s="81"/>
      <c r="CG15" s="81"/>
      <c r="CH15" s="81"/>
      <c r="CI15" s="81"/>
      <c r="CJ15" s="81"/>
      <c r="CK15" s="81"/>
      <c r="CL15" s="81"/>
      <c r="CM15" s="81"/>
      <c r="CN15" s="81"/>
      <c r="CO15" s="81"/>
      <c r="CP15" s="81"/>
      <c r="CQ15" s="81"/>
      <c r="CR15" s="81"/>
      <c r="CS15" s="81"/>
      <c r="CT15" s="81"/>
      <c r="CU15" s="81"/>
      <c r="CV15" s="81"/>
      <c r="CW15" s="81"/>
      <c r="CX15" s="81"/>
      <c r="CY15" s="81"/>
      <c r="CZ15" s="81"/>
      <c r="DA15" s="81"/>
      <c r="DB15" s="81"/>
      <c r="DC15" s="81"/>
      <c r="DD15" s="81"/>
      <c r="DE15" s="81"/>
      <c r="DF15" s="82"/>
      <c r="DG15" s="40"/>
    </row>
    <row r="16" spans="1:119" ht="12" customHeight="1" x14ac:dyDescent="0.4">
      <c r="A16" s="67"/>
      <c r="B16" s="85"/>
      <c r="C16" s="81"/>
      <c r="D16" s="81"/>
      <c r="E16" s="81"/>
      <c r="F16" s="81"/>
      <c r="G16" s="81"/>
      <c r="H16" s="81"/>
      <c r="I16" s="81"/>
      <c r="J16" s="81"/>
      <c r="K16" s="81"/>
      <c r="L16" s="81"/>
      <c r="M16" s="81"/>
      <c r="N16" s="81"/>
      <c r="O16" s="81"/>
      <c r="P16" s="81"/>
      <c r="Q16" s="81"/>
      <c r="R16" s="81"/>
      <c r="S16" s="81"/>
      <c r="T16" s="81"/>
      <c r="U16" s="81"/>
      <c r="V16" s="81"/>
      <c r="W16" s="81"/>
      <c r="X16" s="81"/>
      <c r="Y16" s="81"/>
      <c r="Z16" s="81"/>
      <c r="AA16" s="81"/>
      <c r="AB16" s="81"/>
      <c r="AC16" s="81"/>
      <c r="AD16" s="81"/>
      <c r="AE16" s="81"/>
      <c r="AF16" s="81"/>
      <c r="AG16" s="81"/>
      <c r="AH16" s="81"/>
      <c r="AI16" s="81"/>
      <c r="AJ16" s="82"/>
      <c r="AK16" s="40"/>
      <c r="AL16" s="67"/>
      <c r="AM16" s="85"/>
      <c r="AN16" s="81"/>
      <c r="AO16" s="81"/>
      <c r="AP16" s="81"/>
      <c r="AQ16" s="81"/>
      <c r="AR16" s="81"/>
      <c r="AS16" s="81"/>
      <c r="AT16" s="81"/>
      <c r="AU16" s="81"/>
      <c r="AV16" s="81"/>
      <c r="AW16" s="81"/>
      <c r="AX16" s="81"/>
      <c r="AY16" s="81"/>
      <c r="AZ16" s="81"/>
      <c r="BA16" s="81"/>
      <c r="BB16" s="81"/>
      <c r="BC16" s="81"/>
      <c r="BD16" s="81"/>
      <c r="BE16" s="81"/>
      <c r="BF16" s="81"/>
      <c r="BG16" s="81"/>
      <c r="BH16" s="81"/>
      <c r="BI16" s="81"/>
      <c r="BJ16" s="81"/>
      <c r="BK16" s="81"/>
      <c r="BL16" s="81"/>
      <c r="BM16" s="81"/>
      <c r="BN16" s="81"/>
      <c r="BO16" s="81"/>
      <c r="BP16" s="81"/>
      <c r="BQ16" s="81"/>
      <c r="BR16" s="81"/>
      <c r="BS16" s="81"/>
      <c r="BT16" s="81"/>
      <c r="BU16" s="82"/>
      <c r="BV16" s="40"/>
      <c r="BW16" s="67"/>
      <c r="BX16" s="85"/>
      <c r="BY16" s="81"/>
      <c r="BZ16" s="81"/>
      <c r="CA16" s="81"/>
      <c r="CB16" s="81"/>
      <c r="CC16" s="81"/>
      <c r="CD16" s="81"/>
      <c r="CE16" s="81"/>
      <c r="CF16" s="81"/>
      <c r="CG16" s="81"/>
      <c r="CH16" s="81"/>
      <c r="CI16" s="81"/>
      <c r="CJ16" s="81"/>
      <c r="CK16" s="81"/>
      <c r="CL16" s="81"/>
      <c r="CM16" s="81"/>
      <c r="CN16" s="81"/>
      <c r="CO16" s="81"/>
      <c r="CP16" s="81"/>
      <c r="CQ16" s="81"/>
      <c r="CR16" s="81"/>
      <c r="CS16" s="81"/>
      <c r="CT16" s="81"/>
      <c r="CU16" s="81"/>
      <c r="CV16" s="81"/>
      <c r="CW16" s="81"/>
      <c r="CX16" s="81"/>
      <c r="CY16" s="81"/>
      <c r="CZ16" s="81"/>
      <c r="DA16" s="81"/>
      <c r="DB16" s="81"/>
      <c r="DC16" s="81"/>
      <c r="DD16" s="81"/>
      <c r="DE16" s="81"/>
      <c r="DF16" s="82"/>
      <c r="DG16" s="40"/>
    </row>
    <row r="17" spans="1:111" ht="12" customHeight="1" x14ac:dyDescent="0.4">
      <c r="A17" s="67"/>
      <c r="B17" s="85"/>
      <c r="C17" s="81"/>
      <c r="D17" s="81"/>
      <c r="E17" s="81"/>
      <c r="F17" s="81"/>
      <c r="G17" s="81"/>
      <c r="H17" s="81"/>
      <c r="I17" s="81"/>
      <c r="J17" s="81"/>
      <c r="K17" s="81"/>
      <c r="L17" s="81"/>
      <c r="M17" s="81"/>
      <c r="N17" s="81"/>
      <c r="O17" s="81"/>
      <c r="P17" s="81"/>
      <c r="Q17" s="81"/>
      <c r="R17" s="81"/>
      <c r="S17" s="81"/>
      <c r="T17" s="81"/>
      <c r="U17" s="81"/>
      <c r="V17" s="81"/>
      <c r="W17" s="81"/>
      <c r="X17" s="81"/>
      <c r="Y17" s="81"/>
      <c r="Z17" s="81"/>
      <c r="AA17" s="81"/>
      <c r="AB17" s="81"/>
      <c r="AC17" s="81"/>
      <c r="AD17" s="81"/>
      <c r="AE17" s="81"/>
      <c r="AF17" s="81"/>
      <c r="AG17" s="81"/>
      <c r="AH17" s="81"/>
      <c r="AI17" s="81"/>
      <c r="AJ17" s="82"/>
      <c r="AK17" s="40"/>
      <c r="AL17" s="67"/>
      <c r="AM17" s="85"/>
      <c r="AN17" s="81"/>
      <c r="AO17" s="81"/>
      <c r="AP17" s="81"/>
      <c r="AQ17" s="81"/>
      <c r="AR17" s="81"/>
      <c r="AS17" s="81"/>
      <c r="AT17" s="81"/>
      <c r="AU17" s="81"/>
      <c r="AV17" s="81"/>
      <c r="AW17" s="81"/>
      <c r="AX17" s="81"/>
      <c r="AY17" s="81"/>
      <c r="AZ17" s="81"/>
      <c r="BA17" s="81"/>
      <c r="BB17" s="81"/>
      <c r="BC17" s="81"/>
      <c r="BD17" s="81"/>
      <c r="BE17" s="81"/>
      <c r="BF17" s="81"/>
      <c r="BG17" s="81"/>
      <c r="BH17" s="81"/>
      <c r="BI17" s="81"/>
      <c r="BJ17" s="81"/>
      <c r="BK17" s="81"/>
      <c r="BL17" s="81"/>
      <c r="BM17" s="81"/>
      <c r="BN17" s="81"/>
      <c r="BO17" s="81"/>
      <c r="BP17" s="81"/>
      <c r="BQ17" s="81"/>
      <c r="BR17" s="81"/>
      <c r="BS17" s="81"/>
      <c r="BT17" s="81"/>
      <c r="BU17" s="82"/>
      <c r="BV17" s="40"/>
      <c r="BW17" s="67"/>
      <c r="BX17" s="85"/>
      <c r="BY17" s="81"/>
      <c r="BZ17" s="81"/>
      <c r="CA17" s="81"/>
      <c r="CB17" s="81"/>
      <c r="CC17" s="81"/>
      <c r="CD17" s="81"/>
      <c r="CE17" s="81"/>
      <c r="CF17" s="81"/>
      <c r="CG17" s="81"/>
      <c r="CH17" s="81"/>
      <c r="CI17" s="81"/>
      <c r="CJ17" s="81"/>
      <c r="CK17" s="81"/>
      <c r="CL17" s="81"/>
      <c r="CM17" s="81"/>
      <c r="CN17" s="81"/>
      <c r="CO17" s="81"/>
      <c r="CP17" s="81"/>
      <c r="CQ17" s="81"/>
      <c r="CR17" s="81"/>
      <c r="CS17" s="81"/>
      <c r="CT17" s="81"/>
      <c r="CU17" s="81"/>
      <c r="CV17" s="81"/>
      <c r="CW17" s="81"/>
      <c r="CX17" s="81"/>
      <c r="CY17" s="81"/>
      <c r="CZ17" s="81"/>
      <c r="DA17" s="81"/>
      <c r="DB17" s="81"/>
      <c r="DC17" s="81"/>
      <c r="DD17" s="81"/>
      <c r="DE17" s="81"/>
      <c r="DF17" s="82"/>
      <c r="DG17" s="40"/>
    </row>
    <row r="18" spans="1:111" ht="12" customHeight="1" x14ac:dyDescent="0.4">
      <c r="A18" s="67"/>
      <c r="B18" s="85"/>
      <c r="C18" s="81"/>
      <c r="D18" s="81"/>
      <c r="E18" s="81"/>
      <c r="F18" s="81"/>
      <c r="G18" s="81"/>
      <c r="H18" s="81"/>
      <c r="I18" s="81"/>
      <c r="J18" s="81"/>
      <c r="K18" s="81"/>
      <c r="L18" s="81"/>
      <c r="M18" s="81"/>
      <c r="N18" s="81"/>
      <c r="O18" s="81"/>
      <c r="P18" s="81"/>
      <c r="Q18" s="81"/>
      <c r="R18" s="81"/>
      <c r="S18" s="81"/>
      <c r="T18" s="81"/>
      <c r="U18" s="81"/>
      <c r="V18" s="81"/>
      <c r="W18" s="81"/>
      <c r="X18" s="81"/>
      <c r="Y18" s="81"/>
      <c r="Z18" s="81"/>
      <c r="AA18" s="81"/>
      <c r="AB18" s="81"/>
      <c r="AC18" s="81"/>
      <c r="AD18" s="81"/>
      <c r="AE18" s="81"/>
      <c r="AF18" s="81"/>
      <c r="AG18" s="81"/>
      <c r="AH18" s="81"/>
      <c r="AI18" s="81"/>
      <c r="AJ18" s="82"/>
      <c r="AK18" s="40"/>
      <c r="AL18" s="67"/>
      <c r="AM18" s="85"/>
      <c r="AN18" s="81"/>
      <c r="AO18" s="81"/>
      <c r="AP18" s="81"/>
      <c r="AQ18" s="81"/>
      <c r="AR18" s="81"/>
      <c r="AS18" s="81"/>
      <c r="AT18" s="81"/>
      <c r="AU18" s="81"/>
      <c r="AV18" s="81"/>
      <c r="AW18" s="81"/>
      <c r="AX18" s="81"/>
      <c r="AY18" s="81"/>
      <c r="AZ18" s="81"/>
      <c r="BA18" s="81"/>
      <c r="BB18" s="81"/>
      <c r="BC18" s="81"/>
      <c r="BD18" s="81"/>
      <c r="BE18" s="81"/>
      <c r="BF18" s="81"/>
      <c r="BG18" s="81"/>
      <c r="BH18" s="81"/>
      <c r="BI18" s="81"/>
      <c r="BJ18" s="81"/>
      <c r="BK18" s="81"/>
      <c r="BL18" s="81"/>
      <c r="BM18" s="81"/>
      <c r="BN18" s="81"/>
      <c r="BO18" s="81"/>
      <c r="BP18" s="81"/>
      <c r="BQ18" s="81"/>
      <c r="BR18" s="81"/>
      <c r="BS18" s="81"/>
      <c r="BT18" s="81"/>
      <c r="BU18" s="82"/>
      <c r="BV18" s="40"/>
      <c r="BW18" s="67"/>
      <c r="BX18" s="85"/>
      <c r="BY18" s="81"/>
      <c r="BZ18" s="81"/>
      <c r="CA18" s="81"/>
      <c r="CB18" s="81"/>
      <c r="CC18" s="81"/>
      <c r="CD18" s="81"/>
      <c r="CE18" s="81"/>
      <c r="CF18" s="81"/>
      <c r="CG18" s="81"/>
      <c r="CH18" s="81"/>
      <c r="CI18" s="81"/>
      <c r="CJ18" s="81"/>
      <c r="CK18" s="81"/>
      <c r="CL18" s="81"/>
      <c r="CM18" s="81"/>
      <c r="CN18" s="81"/>
      <c r="CO18" s="81"/>
      <c r="CP18" s="81"/>
      <c r="CQ18" s="81"/>
      <c r="CR18" s="81"/>
      <c r="CS18" s="81"/>
      <c r="CT18" s="81"/>
      <c r="CU18" s="81"/>
      <c r="CV18" s="81"/>
      <c r="CW18" s="81"/>
      <c r="CX18" s="81"/>
      <c r="CY18" s="81"/>
      <c r="CZ18" s="81"/>
      <c r="DA18" s="81"/>
      <c r="DB18" s="81"/>
      <c r="DC18" s="81"/>
      <c r="DD18" s="81"/>
      <c r="DE18" s="81"/>
      <c r="DF18" s="82"/>
      <c r="DG18" s="40"/>
    </row>
    <row r="19" spans="1:111" ht="12" customHeight="1" x14ac:dyDescent="0.4">
      <c r="A19" s="67"/>
      <c r="B19" s="85"/>
      <c r="C19" s="81"/>
      <c r="D19" s="81"/>
      <c r="E19" s="81"/>
      <c r="F19" s="81"/>
      <c r="G19" s="81"/>
      <c r="H19" s="81"/>
      <c r="I19" s="81"/>
      <c r="J19" s="81"/>
      <c r="K19" s="81"/>
      <c r="L19" s="81"/>
      <c r="M19" s="81"/>
      <c r="N19" s="81"/>
      <c r="O19" s="81"/>
      <c r="P19" s="81"/>
      <c r="Q19" s="81"/>
      <c r="R19" s="81"/>
      <c r="S19" s="81"/>
      <c r="T19" s="81"/>
      <c r="U19" s="81"/>
      <c r="V19" s="81"/>
      <c r="W19" s="81"/>
      <c r="X19" s="81"/>
      <c r="Y19" s="81"/>
      <c r="Z19" s="81"/>
      <c r="AA19" s="81"/>
      <c r="AB19" s="81"/>
      <c r="AC19" s="81"/>
      <c r="AD19" s="81"/>
      <c r="AE19" s="81"/>
      <c r="AF19" s="81"/>
      <c r="AG19" s="81"/>
      <c r="AH19" s="81"/>
      <c r="AI19" s="81"/>
      <c r="AJ19" s="82"/>
      <c r="AK19" s="40"/>
      <c r="AL19" s="67"/>
      <c r="AM19" s="85"/>
      <c r="AN19" s="81"/>
      <c r="AO19" s="81"/>
      <c r="AP19" s="81"/>
      <c r="AQ19" s="81"/>
      <c r="AR19" s="81"/>
      <c r="AS19" s="81"/>
      <c r="AT19" s="81"/>
      <c r="AU19" s="81"/>
      <c r="AV19" s="81"/>
      <c r="AW19" s="81"/>
      <c r="AX19" s="81"/>
      <c r="AY19" s="81"/>
      <c r="AZ19" s="81"/>
      <c r="BA19" s="81"/>
      <c r="BB19" s="81"/>
      <c r="BC19" s="81"/>
      <c r="BD19" s="81"/>
      <c r="BE19" s="81"/>
      <c r="BF19" s="81"/>
      <c r="BG19" s="81"/>
      <c r="BH19" s="81"/>
      <c r="BI19" s="81"/>
      <c r="BJ19" s="81"/>
      <c r="BK19" s="81"/>
      <c r="BL19" s="81"/>
      <c r="BM19" s="81"/>
      <c r="BN19" s="81"/>
      <c r="BO19" s="81"/>
      <c r="BP19" s="81"/>
      <c r="BQ19" s="81"/>
      <c r="BR19" s="81"/>
      <c r="BS19" s="81"/>
      <c r="BT19" s="81"/>
      <c r="BU19" s="82"/>
      <c r="BV19" s="40"/>
      <c r="BW19" s="67"/>
      <c r="BX19" s="85"/>
      <c r="BY19" s="81"/>
      <c r="BZ19" s="81"/>
      <c r="CA19" s="81"/>
      <c r="CB19" s="81"/>
      <c r="CC19" s="81"/>
      <c r="CD19" s="81"/>
      <c r="CE19" s="81"/>
      <c r="CF19" s="81"/>
      <c r="CG19" s="81"/>
      <c r="CH19" s="81"/>
      <c r="CI19" s="81"/>
      <c r="CJ19" s="81"/>
      <c r="CK19" s="81"/>
      <c r="CL19" s="81"/>
      <c r="CM19" s="81"/>
      <c r="CN19" s="81"/>
      <c r="CO19" s="81"/>
      <c r="CP19" s="81"/>
      <c r="CQ19" s="81"/>
      <c r="CR19" s="81"/>
      <c r="CS19" s="81"/>
      <c r="CT19" s="81"/>
      <c r="CU19" s="81"/>
      <c r="CV19" s="81"/>
      <c r="CW19" s="81"/>
      <c r="CX19" s="81"/>
      <c r="CY19" s="81"/>
      <c r="CZ19" s="81"/>
      <c r="DA19" s="81"/>
      <c r="DB19" s="81"/>
      <c r="DC19" s="81"/>
      <c r="DD19" s="81"/>
      <c r="DE19" s="81"/>
      <c r="DF19" s="82"/>
      <c r="DG19" s="40"/>
    </row>
    <row r="20" spans="1:111" ht="12" customHeight="1" x14ac:dyDescent="0.4">
      <c r="A20" s="67"/>
      <c r="B20" s="85"/>
      <c r="C20" s="81"/>
      <c r="D20" s="81"/>
      <c r="E20" s="81"/>
      <c r="F20" s="81"/>
      <c r="G20" s="81"/>
      <c r="H20" s="81"/>
      <c r="I20" s="81"/>
      <c r="J20" s="81"/>
      <c r="K20" s="81"/>
      <c r="L20" s="81"/>
      <c r="M20" s="81"/>
      <c r="N20" s="81"/>
      <c r="O20" s="81"/>
      <c r="P20" s="81"/>
      <c r="Q20" s="81"/>
      <c r="R20" s="81"/>
      <c r="S20" s="81"/>
      <c r="T20" s="81"/>
      <c r="U20" s="81"/>
      <c r="V20" s="81"/>
      <c r="W20" s="81"/>
      <c r="X20" s="81"/>
      <c r="Y20" s="81"/>
      <c r="Z20" s="81"/>
      <c r="AA20" s="81"/>
      <c r="AB20" s="81"/>
      <c r="AC20" s="81"/>
      <c r="AD20" s="81"/>
      <c r="AE20" s="81"/>
      <c r="AF20" s="81"/>
      <c r="AG20" s="81"/>
      <c r="AH20" s="81"/>
      <c r="AI20" s="81"/>
      <c r="AJ20" s="82"/>
      <c r="AK20" s="40"/>
      <c r="AL20" s="67"/>
      <c r="AM20" s="85"/>
      <c r="AN20" s="81"/>
      <c r="AO20" s="81"/>
      <c r="AP20" s="81"/>
      <c r="AQ20" s="81"/>
      <c r="AR20" s="81"/>
      <c r="AS20" s="81"/>
      <c r="AT20" s="81"/>
      <c r="AU20" s="81"/>
      <c r="AV20" s="81"/>
      <c r="AW20" s="81"/>
      <c r="AX20" s="81"/>
      <c r="AY20" s="81"/>
      <c r="AZ20" s="81"/>
      <c r="BA20" s="81"/>
      <c r="BB20" s="81"/>
      <c r="BC20" s="81"/>
      <c r="BD20" s="81"/>
      <c r="BE20" s="81"/>
      <c r="BF20" s="81"/>
      <c r="BG20" s="81"/>
      <c r="BH20" s="81"/>
      <c r="BI20" s="81"/>
      <c r="BJ20" s="81"/>
      <c r="BK20" s="81"/>
      <c r="BL20" s="81"/>
      <c r="BM20" s="81"/>
      <c r="BN20" s="81"/>
      <c r="BO20" s="81"/>
      <c r="BP20" s="81"/>
      <c r="BQ20" s="81"/>
      <c r="BR20" s="81"/>
      <c r="BS20" s="81"/>
      <c r="BT20" s="81"/>
      <c r="BU20" s="82"/>
      <c r="BV20" s="40"/>
      <c r="BW20" s="67"/>
      <c r="BX20" s="85"/>
      <c r="BY20" s="81"/>
      <c r="BZ20" s="81"/>
      <c r="CA20" s="81"/>
      <c r="CB20" s="81"/>
      <c r="CC20" s="81"/>
      <c r="CD20" s="81"/>
      <c r="CE20" s="81"/>
      <c r="CF20" s="81"/>
      <c r="CG20" s="81"/>
      <c r="CH20" s="81"/>
      <c r="CI20" s="81"/>
      <c r="CJ20" s="81"/>
      <c r="CK20" s="81"/>
      <c r="CL20" s="81"/>
      <c r="CM20" s="81"/>
      <c r="CN20" s="81"/>
      <c r="CO20" s="81"/>
      <c r="CP20" s="81"/>
      <c r="CQ20" s="81"/>
      <c r="CR20" s="81"/>
      <c r="CS20" s="81"/>
      <c r="CT20" s="81"/>
      <c r="CU20" s="81"/>
      <c r="CV20" s="81"/>
      <c r="CW20" s="81"/>
      <c r="CX20" s="81"/>
      <c r="CY20" s="81"/>
      <c r="CZ20" s="81"/>
      <c r="DA20" s="81"/>
      <c r="DB20" s="81"/>
      <c r="DC20" s="81"/>
      <c r="DD20" s="81"/>
      <c r="DE20" s="81"/>
      <c r="DF20" s="82"/>
      <c r="DG20" s="40"/>
    </row>
    <row r="21" spans="1:111" ht="12" customHeight="1" x14ac:dyDescent="0.4">
      <c r="A21" s="67"/>
      <c r="B21" s="85"/>
      <c r="C21" s="81"/>
      <c r="D21" s="81"/>
      <c r="E21" s="81"/>
      <c r="F21" s="81"/>
      <c r="G21" s="81"/>
      <c r="H21" s="81"/>
      <c r="I21" s="81"/>
      <c r="J21" s="81"/>
      <c r="K21" s="81"/>
      <c r="L21" s="81"/>
      <c r="M21" s="81"/>
      <c r="N21" s="81"/>
      <c r="O21" s="81"/>
      <c r="P21" s="81"/>
      <c r="Q21" s="81"/>
      <c r="R21" s="81"/>
      <c r="S21" s="81"/>
      <c r="T21" s="81"/>
      <c r="U21" s="81"/>
      <c r="V21" s="81"/>
      <c r="W21" s="81"/>
      <c r="X21" s="81"/>
      <c r="Y21" s="81"/>
      <c r="Z21" s="81"/>
      <c r="AA21" s="81"/>
      <c r="AB21" s="81"/>
      <c r="AC21" s="81"/>
      <c r="AD21" s="81"/>
      <c r="AE21" s="81"/>
      <c r="AF21" s="81"/>
      <c r="AG21" s="81"/>
      <c r="AH21" s="81"/>
      <c r="AI21" s="81"/>
      <c r="AJ21" s="82"/>
      <c r="AK21" s="40"/>
      <c r="AL21" s="67"/>
      <c r="AM21" s="85"/>
      <c r="AN21" s="81"/>
      <c r="AO21" s="81"/>
      <c r="AP21" s="81"/>
      <c r="AQ21" s="81"/>
      <c r="AR21" s="81"/>
      <c r="AS21" s="81"/>
      <c r="AT21" s="81"/>
      <c r="AU21" s="81"/>
      <c r="AV21" s="81"/>
      <c r="AW21" s="81"/>
      <c r="AX21" s="81"/>
      <c r="AY21" s="81"/>
      <c r="AZ21" s="81"/>
      <c r="BA21" s="81"/>
      <c r="BB21" s="81"/>
      <c r="BC21" s="81"/>
      <c r="BD21" s="81"/>
      <c r="BE21" s="81"/>
      <c r="BF21" s="81"/>
      <c r="BG21" s="81"/>
      <c r="BH21" s="81"/>
      <c r="BI21" s="81"/>
      <c r="BJ21" s="81"/>
      <c r="BK21" s="81"/>
      <c r="BL21" s="81"/>
      <c r="BM21" s="81"/>
      <c r="BN21" s="81"/>
      <c r="BO21" s="81"/>
      <c r="BP21" s="81"/>
      <c r="BQ21" s="81"/>
      <c r="BR21" s="81"/>
      <c r="BS21" s="81"/>
      <c r="BT21" s="81"/>
      <c r="BU21" s="82"/>
      <c r="BV21" s="40"/>
      <c r="BW21" s="67"/>
      <c r="BX21" s="85"/>
      <c r="BY21" s="81"/>
      <c r="BZ21" s="81"/>
      <c r="CA21" s="81"/>
      <c r="CB21" s="81"/>
      <c r="CC21" s="81"/>
      <c r="CD21" s="81"/>
      <c r="CE21" s="81"/>
      <c r="CF21" s="81"/>
      <c r="CG21" s="81"/>
      <c r="CH21" s="81"/>
      <c r="CI21" s="81"/>
      <c r="CJ21" s="81"/>
      <c r="CK21" s="81"/>
      <c r="CL21" s="81"/>
      <c r="CM21" s="81"/>
      <c r="CN21" s="81"/>
      <c r="CO21" s="81"/>
      <c r="CP21" s="81"/>
      <c r="CQ21" s="81"/>
      <c r="CR21" s="81"/>
      <c r="CS21" s="81"/>
      <c r="CT21" s="81"/>
      <c r="CU21" s="81"/>
      <c r="CV21" s="81"/>
      <c r="CW21" s="81"/>
      <c r="CX21" s="81"/>
      <c r="CY21" s="81"/>
      <c r="CZ21" s="81"/>
      <c r="DA21" s="81"/>
      <c r="DB21" s="81"/>
      <c r="DC21" s="81"/>
      <c r="DD21" s="81"/>
      <c r="DE21" s="81"/>
      <c r="DF21" s="82"/>
      <c r="DG21" s="40"/>
    </row>
    <row r="22" spans="1:111" ht="12" customHeight="1" x14ac:dyDescent="0.4">
      <c r="A22" s="67"/>
      <c r="B22" s="85"/>
      <c r="C22" s="81"/>
      <c r="D22" s="81"/>
      <c r="E22" s="81"/>
      <c r="F22" s="81"/>
      <c r="G22" s="81"/>
      <c r="H22" s="81"/>
      <c r="I22" s="81"/>
      <c r="J22" s="81"/>
      <c r="K22" s="81"/>
      <c r="L22" s="81"/>
      <c r="M22" s="81"/>
      <c r="N22" s="81"/>
      <c r="O22" s="81"/>
      <c r="P22" s="81"/>
      <c r="Q22" s="81"/>
      <c r="R22" s="81"/>
      <c r="S22" s="81"/>
      <c r="T22" s="81"/>
      <c r="U22" s="81"/>
      <c r="V22" s="81"/>
      <c r="W22" s="81"/>
      <c r="X22" s="81"/>
      <c r="Y22" s="81"/>
      <c r="Z22" s="81"/>
      <c r="AA22" s="81"/>
      <c r="AB22" s="81"/>
      <c r="AC22" s="81"/>
      <c r="AD22" s="81"/>
      <c r="AE22" s="81"/>
      <c r="AF22" s="81"/>
      <c r="AG22" s="81"/>
      <c r="AH22" s="81"/>
      <c r="AI22" s="81"/>
      <c r="AJ22" s="82"/>
      <c r="AK22" s="40"/>
      <c r="AL22" s="67"/>
      <c r="AM22" s="85"/>
      <c r="AN22" s="81"/>
      <c r="AO22" s="81"/>
      <c r="AP22" s="81"/>
      <c r="AQ22" s="81"/>
      <c r="AR22" s="81"/>
      <c r="AS22" s="81"/>
      <c r="AT22" s="81"/>
      <c r="AU22" s="81"/>
      <c r="AV22" s="81"/>
      <c r="AW22" s="81"/>
      <c r="AX22" s="81"/>
      <c r="AY22" s="81"/>
      <c r="AZ22" s="81"/>
      <c r="BA22" s="81"/>
      <c r="BB22" s="81"/>
      <c r="BC22" s="81"/>
      <c r="BD22" s="81"/>
      <c r="BE22" s="81"/>
      <c r="BF22" s="81"/>
      <c r="BG22" s="81"/>
      <c r="BH22" s="81"/>
      <c r="BI22" s="81"/>
      <c r="BJ22" s="81"/>
      <c r="BK22" s="81"/>
      <c r="BL22" s="81"/>
      <c r="BM22" s="81"/>
      <c r="BN22" s="81"/>
      <c r="BO22" s="81"/>
      <c r="BP22" s="81"/>
      <c r="BQ22" s="81"/>
      <c r="BR22" s="81"/>
      <c r="BS22" s="81"/>
      <c r="BT22" s="81"/>
      <c r="BU22" s="82"/>
      <c r="BV22" s="40"/>
      <c r="BW22" s="67"/>
      <c r="BX22" s="85"/>
      <c r="BY22" s="81"/>
      <c r="BZ22" s="81"/>
      <c r="CA22" s="81"/>
      <c r="CB22" s="81"/>
      <c r="CC22" s="81"/>
      <c r="CD22" s="81"/>
      <c r="CE22" s="81"/>
      <c r="CF22" s="81"/>
      <c r="CG22" s="81"/>
      <c r="CH22" s="81"/>
      <c r="CI22" s="81"/>
      <c r="CJ22" s="81"/>
      <c r="CK22" s="81"/>
      <c r="CL22" s="81"/>
      <c r="CM22" s="81"/>
      <c r="CN22" s="81"/>
      <c r="CO22" s="81"/>
      <c r="CP22" s="81"/>
      <c r="CQ22" s="81"/>
      <c r="CR22" s="81"/>
      <c r="CS22" s="81"/>
      <c r="CT22" s="81"/>
      <c r="CU22" s="81"/>
      <c r="CV22" s="81"/>
      <c r="CW22" s="81"/>
      <c r="CX22" s="81"/>
      <c r="CY22" s="81"/>
      <c r="CZ22" s="81"/>
      <c r="DA22" s="81"/>
      <c r="DB22" s="81"/>
      <c r="DC22" s="81"/>
      <c r="DD22" s="81"/>
      <c r="DE22" s="81"/>
      <c r="DF22" s="82"/>
      <c r="DG22" s="40"/>
    </row>
    <row r="23" spans="1:111" ht="12" customHeight="1" x14ac:dyDescent="0.4">
      <c r="A23" s="67"/>
      <c r="B23" s="85"/>
      <c r="C23" s="81"/>
      <c r="D23" s="81"/>
      <c r="E23" s="81"/>
      <c r="F23" s="81"/>
      <c r="G23" s="81"/>
      <c r="H23" s="81"/>
      <c r="I23" s="81"/>
      <c r="J23" s="81"/>
      <c r="K23" s="81"/>
      <c r="L23" s="81"/>
      <c r="M23" s="81"/>
      <c r="N23" s="81"/>
      <c r="O23" s="81"/>
      <c r="P23" s="81"/>
      <c r="Q23" s="81"/>
      <c r="R23" s="81"/>
      <c r="S23" s="81"/>
      <c r="T23" s="81"/>
      <c r="U23" s="81"/>
      <c r="V23" s="81"/>
      <c r="W23" s="81"/>
      <c r="X23" s="81"/>
      <c r="Y23" s="81"/>
      <c r="Z23" s="81"/>
      <c r="AA23" s="81"/>
      <c r="AB23" s="81"/>
      <c r="AC23" s="81"/>
      <c r="AD23" s="81"/>
      <c r="AE23" s="81"/>
      <c r="AF23" s="81"/>
      <c r="AG23" s="81"/>
      <c r="AH23" s="81"/>
      <c r="AI23" s="81"/>
      <c r="AJ23" s="82"/>
      <c r="AK23" s="40"/>
      <c r="AL23" s="67"/>
      <c r="AM23" s="85"/>
      <c r="AN23" s="81"/>
      <c r="AO23" s="81"/>
      <c r="AP23" s="81"/>
      <c r="AQ23" s="81"/>
      <c r="AR23" s="81"/>
      <c r="AS23" s="81"/>
      <c r="AT23" s="81"/>
      <c r="AU23" s="81"/>
      <c r="AV23" s="81"/>
      <c r="AW23" s="81"/>
      <c r="AX23" s="81"/>
      <c r="AY23" s="81"/>
      <c r="AZ23" s="81"/>
      <c r="BA23" s="81"/>
      <c r="BB23" s="81"/>
      <c r="BC23" s="81"/>
      <c r="BD23" s="81"/>
      <c r="BE23" s="81"/>
      <c r="BF23" s="81"/>
      <c r="BG23" s="81"/>
      <c r="BH23" s="81"/>
      <c r="BI23" s="81"/>
      <c r="BJ23" s="81"/>
      <c r="BK23" s="81"/>
      <c r="BL23" s="81"/>
      <c r="BM23" s="81"/>
      <c r="BN23" s="81"/>
      <c r="BO23" s="81"/>
      <c r="BP23" s="81"/>
      <c r="BQ23" s="81"/>
      <c r="BR23" s="81"/>
      <c r="BS23" s="81"/>
      <c r="BT23" s="81"/>
      <c r="BU23" s="82"/>
      <c r="BV23" s="40"/>
      <c r="BW23" s="67"/>
      <c r="BX23" s="85"/>
      <c r="BY23" s="81"/>
      <c r="BZ23" s="81"/>
      <c r="CA23" s="81"/>
      <c r="CB23" s="81"/>
      <c r="CC23" s="81"/>
      <c r="CD23" s="81"/>
      <c r="CE23" s="81"/>
      <c r="CF23" s="81"/>
      <c r="CG23" s="81"/>
      <c r="CH23" s="81"/>
      <c r="CI23" s="81"/>
      <c r="CJ23" s="81"/>
      <c r="CK23" s="81"/>
      <c r="CL23" s="81"/>
      <c r="CM23" s="81"/>
      <c r="CN23" s="81"/>
      <c r="CO23" s="81"/>
      <c r="CP23" s="81"/>
      <c r="CQ23" s="81"/>
      <c r="CR23" s="81"/>
      <c r="CS23" s="81"/>
      <c r="CT23" s="81"/>
      <c r="CU23" s="81"/>
      <c r="CV23" s="81"/>
      <c r="CW23" s="81"/>
      <c r="CX23" s="81"/>
      <c r="CY23" s="81"/>
      <c r="CZ23" s="81"/>
      <c r="DA23" s="81"/>
      <c r="DB23" s="81"/>
      <c r="DC23" s="81"/>
      <c r="DD23" s="81"/>
      <c r="DE23" s="81"/>
      <c r="DF23" s="82"/>
      <c r="DG23" s="40"/>
    </row>
    <row r="24" spans="1:111" ht="12" customHeight="1" x14ac:dyDescent="0.4">
      <c r="A24" s="67"/>
      <c r="B24" s="85"/>
      <c r="C24" s="81"/>
      <c r="D24" s="81"/>
      <c r="E24" s="81"/>
      <c r="F24" s="81"/>
      <c r="G24" s="81"/>
      <c r="H24" s="81"/>
      <c r="I24" s="81"/>
      <c r="J24" s="81"/>
      <c r="K24" s="81"/>
      <c r="L24" s="81"/>
      <c r="M24" s="81"/>
      <c r="N24" s="81"/>
      <c r="O24" s="81"/>
      <c r="P24" s="81"/>
      <c r="Q24" s="81"/>
      <c r="R24" s="81"/>
      <c r="S24" s="81"/>
      <c r="T24" s="81"/>
      <c r="U24" s="81"/>
      <c r="V24" s="81"/>
      <c r="W24" s="81"/>
      <c r="X24" s="81"/>
      <c r="Y24" s="81"/>
      <c r="Z24" s="81"/>
      <c r="AA24" s="81"/>
      <c r="AB24" s="81"/>
      <c r="AC24" s="81"/>
      <c r="AD24" s="81"/>
      <c r="AE24" s="81"/>
      <c r="AF24" s="81"/>
      <c r="AG24" s="81"/>
      <c r="AH24" s="81"/>
      <c r="AI24" s="81"/>
      <c r="AJ24" s="82"/>
      <c r="AK24" s="40"/>
      <c r="AL24" s="67"/>
      <c r="AM24" s="85"/>
      <c r="AN24" s="81"/>
      <c r="AO24" s="81"/>
      <c r="AP24" s="81"/>
      <c r="AQ24" s="81"/>
      <c r="AR24" s="81"/>
      <c r="AS24" s="81"/>
      <c r="AT24" s="81"/>
      <c r="AU24" s="81"/>
      <c r="AV24" s="81"/>
      <c r="AW24" s="81"/>
      <c r="AX24" s="81"/>
      <c r="AY24" s="81"/>
      <c r="AZ24" s="81"/>
      <c r="BA24" s="81"/>
      <c r="BB24" s="81"/>
      <c r="BC24" s="81"/>
      <c r="BD24" s="81"/>
      <c r="BE24" s="81"/>
      <c r="BF24" s="81"/>
      <c r="BG24" s="81"/>
      <c r="BH24" s="81"/>
      <c r="BI24" s="81"/>
      <c r="BJ24" s="81"/>
      <c r="BK24" s="81"/>
      <c r="BL24" s="81"/>
      <c r="BM24" s="81"/>
      <c r="BN24" s="81"/>
      <c r="BO24" s="81"/>
      <c r="BP24" s="81"/>
      <c r="BQ24" s="81"/>
      <c r="BR24" s="81"/>
      <c r="BS24" s="81"/>
      <c r="BT24" s="81"/>
      <c r="BU24" s="82"/>
      <c r="BV24" s="40"/>
      <c r="BW24" s="67"/>
      <c r="BX24" s="85"/>
      <c r="BY24" s="81"/>
      <c r="BZ24" s="81"/>
      <c r="CA24" s="81"/>
      <c r="CB24" s="81"/>
      <c r="CC24" s="81"/>
      <c r="CD24" s="81"/>
      <c r="CE24" s="81"/>
      <c r="CF24" s="81"/>
      <c r="CG24" s="81"/>
      <c r="CH24" s="81"/>
      <c r="CI24" s="81"/>
      <c r="CJ24" s="81"/>
      <c r="CK24" s="81"/>
      <c r="CL24" s="81"/>
      <c r="CM24" s="81"/>
      <c r="CN24" s="81"/>
      <c r="CO24" s="81"/>
      <c r="CP24" s="81"/>
      <c r="CQ24" s="81"/>
      <c r="CR24" s="81"/>
      <c r="CS24" s="81"/>
      <c r="CT24" s="81"/>
      <c r="CU24" s="81"/>
      <c r="CV24" s="81"/>
      <c r="CW24" s="81"/>
      <c r="CX24" s="81"/>
      <c r="CY24" s="81"/>
      <c r="CZ24" s="81"/>
      <c r="DA24" s="81"/>
      <c r="DB24" s="81"/>
      <c r="DC24" s="81"/>
      <c r="DD24" s="81"/>
      <c r="DE24" s="81"/>
      <c r="DF24" s="82"/>
      <c r="DG24" s="40"/>
    </row>
    <row r="25" spans="1:111" ht="12" customHeight="1" x14ac:dyDescent="0.4">
      <c r="A25" s="67"/>
      <c r="B25" s="85"/>
      <c r="C25" s="81"/>
      <c r="D25" s="81"/>
      <c r="E25" s="81"/>
      <c r="F25" s="81"/>
      <c r="G25" s="81"/>
      <c r="H25" s="81"/>
      <c r="I25" s="81"/>
      <c r="J25" s="81"/>
      <c r="K25" s="81"/>
      <c r="L25" s="81"/>
      <c r="M25" s="81"/>
      <c r="N25" s="81"/>
      <c r="O25" s="81"/>
      <c r="P25" s="81"/>
      <c r="Q25" s="81"/>
      <c r="R25" s="81"/>
      <c r="S25" s="81"/>
      <c r="T25" s="81"/>
      <c r="U25" s="81"/>
      <c r="V25" s="81"/>
      <c r="W25" s="81"/>
      <c r="X25" s="81"/>
      <c r="Y25" s="81"/>
      <c r="Z25" s="81"/>
      <c r="AA25" s="81"/>
      <c r="AB25" s="81"/>
      <c r="AC25" s="81"/>
      <c r="AD25" s="81"/>
      <c r="AE25" s="81"/>
      <c r="AF25" s="81"/>
      <c r="AG25" s="81"/>
      <c r="AH25" s="81"/>
      <c r="AI25" s="81"/>
      <c r="AJ25" s="82"/>
      <c r="AK25" s="40"/>
      <c r="AL25" s="67"/>
      <c r="AM25" s="85"/>
      <c r="AN25" s="81"/>
      <c r="AO25" s="81"/>
      <c r="AP25" s="81"/>
      <c r="AQ25" s="81"/>
      <c r="AR25" s="81"/>
      <c r="AS25" s="81"/>
      <c r="AT25" s="81"/>
      <c r="AU25" s="81"/>
      <c r="AV25" s="81"/>
      <c r="AW25" s="81"/>
      <c r="AX25" s="81"/>
      <c r="AY25" s="81"/>
      <c r="AZ25" s="81"/>
      <c r="BA25" s="81"/>
      <c r="BB25" s="81"/>
      <c r="BC25" s="81"/>
      <c r="BD25" s="81"/>
      <c r="BE25" s="81"/>
      <c r="BF25" s="81"/>
      <c r="BG25" s="81"/>
      <c r="BH25" s="81"/>
      <c r="BI25" s="81"/>
      <c r="BJ25" s="81"/>
      <c r="BK25" s="81"/>
      <c r="BL25" s="81"/>
      <c r="BM25" s="81"/>
      <c r="BN25" s="81"/>
      <c r="BO25" s="81"/>
      <c r="BP25" s="81"/>
      <c r="BQ25" s="81"/>
      <c r="BR25" s="81"/>
      <c r="BS25" s="81"/>
      <c r="BT25" s="81"/>
      <c r="BU25" s="82"/>
      <c r="BV25" s="40"/>
      <c r="BW25" s="67"/>
      <c r="BX25" s="85"/>
      <c r="BY25" s="81"/>
      <c r="BZ25" s="81"/>
      <c r="CA25" s="81"/>
      <c r="CB25" s="81"/>
      <c r="CC25" s="81"/>
      <c r="CD25" s="81"/>
      <c r="CE25" s="81"/>
      <c r="CF25" s="81"/>
      <c r="CG25" s="81"/>
      <c r="CH25" s="81"/>
      <c r="CI25" s="81"/>
      <c r="CJ25" s="81"/>
      <c r="CK25" s="81"/>
      <c r="CL25" s="81"/>
      <c r="CM25" s="81"/>
      <c r="CN25" s="81"/>
      <c r="CO25" s="81"/>
      <c r="CP25" s="81"/>
      <c r="CQ25" s="81"/>
      <c r="CR25" s="81"/>
      <c r="CS25" s="81"/>
      <c r="CT25" s="81"/>
      <c r="CU25" s="81"/>
      <c r="CV25" s="81"/>
      <c r="CW25" s="81"/>
      <c r="CX25" s="81"/>
      <c r="CY25" s="81"/>
      <c r="CZ25" s="81"/>
      <c r="DA25" s="81"/>
      <c r="DB25" s="81"/>
      <c r="DC25" s="81"/>
      <c r="DD25" s="81"/>
      <c r="DE25" s="81"/>
      <c r="DF25" s="82"/>
      <c r="DG25" s="40"/>
    </row>
    <row r="26" spans="1:111" ht="12" customHeight="1" x14ac:dyDescent="0.4">
      <c r="A26" s="67"/>
      <c r="B26" s="85"/>
      <c r="C26" s="81"/>
      <c r="D26" s="81"/>
      <c r="E26" s="81"/>
      <c r="F26" s="81"/>
      <c r="G26" s="81"/>
      <c r="H26" s="81"/>
      <c r="I26" s="81"/>
      <c r="J26" s="81"/>
      <c r="K26" s="81"/>
      <c r="L26" s="81"/>
      <c r="M26" s="81"/>
      <c r="N26" s="81"/>
      <c r="O26" s="81"/>
      <c r="P26" s="81"/>
      <c r="Q26" s="81"/>
      <c r="R26" s="81"/>
      <c r="S26" s="81"/>
      <c r="T26" s="81"/>
      <c r="U26" s="81"/>
      <c r="V26" s="81"/>
      <c r="W26" s="81"/>
      <c r="X26" s="81"/>
      <c r="Y26" s="81"/>
      <c r="Z26" s="81"/>
      <c r="AA26" s="81"/>
      <c r="AB26" s="81"/>
      <c r="AC26" s="81"/>
      <c r="AD26" s="81"/>
      <c r="AE26" s="81"/>
      <c r="AF26" s="81"/>
      <c r="AG26" s="81"/>
      <c r="AH26" s="81"/>
      <c r="AI26" s="81"/>
      <c r="AJ26" s="82"/>
      <c r="AK26" s="40"/>
      <c r="AL26" s="67"/>
      <c r="AM26" s="85"/>
      <c r="AN26" s="81"/>
      <c r="AO26" s="81"/>
      <c r="AP26" s="81"/>
      <c r="AQ26" s="81"/>
      <c r="AR26" s="81"/>
      <c r="AS26" s="81"/>
      <c r="AT26" s="81"/>
      <c r="AU26" s="81"/>
      <c r="AV26" s="81"/>
      <c r="AW26" s="81"/>
      <c r="AX26" s="81"/>
      <c r="AY26" s="81"/>
      <c r="AZ26" s="81"/>
      <c r="BA26" s="81"/>
      <c r="BB26" s="81"/>
      <c r="BC26" s="81"/>
      <c r="BD26" s="81"/>
      <c r="BE26" s="81"/>
      <c r="BF26" s="81"/>
      <c r="BG26" s="81"/>
      <c r="BH26" s="81"/>
      <c r="BI26" s="81"/>
      <c r="BJ26" s="81"/>
      <c r="BK26" s="81"/>
      <c r="BL26" s="81"/>
      <c r="BM26" s="81"/>
      <c r="BN26" s="81"/>
      <c r="BO26" s="81"/>
      <c r="BP26" s="81"/>
      <c r="BQ26" s="81"/>
      <c r="BR26" s="81"/>
      <c r="BS26" s="81"/>
      <c r="BT26" s="81"/>
      <c r="BU26" s="82"/>
      <c r="BV26" s="40"/>
      <c r="BW26" s="67"/>
      <c r="BX26" s="85"/>
      <c r="BY26" s="81"/>
      <c r="BZ26" s="81"/>
      <c r="CA26" s="81"/>
      <c r="CB26" s="81"/>
      <c r="CC26" s="81"/>
      <c r="CD26" s="81"/>
      <c r="CE26" s="81"/>
      <c r="CF26" s="81"/>
      <c r="CG26" s="81"/>
      <c r="CH26" s="81"/>
      <c r="CI26" s="81"/>
      <c r="CJ26" s="81"/>
      <c r="CK26" s="81"/>
      <c r="CL26" s="81"/>
      <c r="CM26" s="81"/>
      <c r="CN26" s="81"/>
      <c r="CO26" s="81"/>
      <c r="CP26" s="81"/>
      <c r="CQ26" s="81"/>
      <c r="CR26" s="81"/>
      <c r="CS26" s="81"/>
      <c r="CT26" s="81"/>
      <c r="CU26" s="81"/>
      <c r="CV26" s="81"/>
      <c r="CW26" s="81"/>
      <c r="CX26" s="81"/>
      <c r="CY26" s="81"/>
      <c r="CZ26" s="81"/>
      <c r="DA26" s="81"/>
      <c r="DB26" s="81"/>
      <c r="DC26" s="81"/>
      <c r="DD26" s="81"/>
      <c r="DE26" s="81"/>
      <c r="DF26" s="82"/>
      <c r="DG26" s="40"/>
    </row>
    <row r="27" spans="1:111" ht="12" customHeight="1" x14ac:dyDescent="0.4">
      <c r="A27" s="67"/>
      <c r="B27" s="85"/>
      <c r="C27" s="81"/>
      <c r="D27" s="81"/>
      <c r="E27" s="81"/>
      <c r="F27" s="81"/>
      <c r="G27" s="81"/>
      <c r="H27" s="81"/>
      <c r="I27" s="81"/>
      <c r="J27" s="81"/>
      <c r="K27" s="81"/>
      <c r="L27" s="81"/>
      <c r="M27" s="81"/>
      <c r="N27" s="81"/>
      <c r="O27" s="81"/>
      <c r="P27" s="81"/>
      <c r="Q27" s="81"/>
      <c r="R27" s="81"/>
      <c r="S27" s="81"/>
      <c r="T27" s="81"/>
      <c r="U27" s="81"/>
      <c r="V27" s="81"/>
      <c r="W27" s="81"/>
      <c r="X27" s="81"/>
      <c r="Y27" s="81"/>
      <c r="Z27" s="81"/>
      <c r="AA27" s="81"/>
      <c r="AB27" s="81"/>
      <c r="AC27" s="81"/>
      <c r="AD27" s="81"/>
      <c r="AE27" s="81"/>
      <c r="AF27" s="81"/>
      <c r="AG27" s="81"/>
      <c r="AH27" s="81"/>
      <c r="AI27" s="81"/>
      <c r="AJ27" s="82"/>
      <c r="AK27" s="40"/>
      <c r="AL27" s="67"/>
      <c r="AM27" s="85"/>
      <c r="AN27" s="81"/>
      <c r="AO27" s="81"/>
      <c r="AP27" s="81"/>
      <c r="AQ27" s="81"/>
      <c r="AR27" s="81"/>
      <c r="AS27" s="81"/>
      <c r="AT27" s="81"/>
      <c r="AU27" s="81"/>
      <c r="AV27" s="81"/>
      <c r="AW27" s="81"/>
      <c r="AX27" s="81"/>
      <c r="AY27" s="81"/>
      <c r="AZ27" s="81"/>
      <c r="BA27" s="81"/>
      <c r="BB27" s="81"/>
      <c r="BC27" s="81"/>
      <c r="BD27" s="81"/>
      <c r="BE27" s="81"/>
      <c r="BF27" s="81"/>
      <c r="BG27" s="81"/>
      <c r="BH27" s="81"/>
      <c r="BI27" s="81"/>
      <c r="BJ27" s="81"/>
      <c r="BK27" s="81"/>
      <c r="BL27" s="81"/>
      <c r="BM27" s="81"/>
      <c r="BN27" s="81"/>
      <c r="BO27" s="81"/>
      <c r="BP27" s="81"/>
      <c r="BQ27" s="81"/>
      <c r="BR27" s="81"/>
      <c r="BS27" s="81"/>
      <c r="BT27" s="81"/>
      <c r="BU27" s="82"/>
      <c r="BV27" s="40"/>
      <c r="BW27" s="67"/>
      <c r="BX27" s="85"/>
      <c r="BY27" s="81"/>
      <c r="BZ27" s="81"/>
      <c r="CA27" s="81"/>
      <c r="CB27" s="81"/>
      <c r="CC27" s="81"/>
      <c r="CD27" s="81"/>
      <c r="CE27" s="81"/>
      <c r="CF27" s="81"/>
      <c r="CG27" s="81"/>
      <c r="CH27" s="81"/>
      <c r="CI27" s="81"/>
      <c r="CJ27" s="81"/>
      <c r="CK27" s="81"/>
      <c r="CL27" s="81"/>
      <c r="CM27" s="81"/>
      <c r="CN27" s="81"/>
      <c r="CO27" s="81"/>
      <c r="CP27" s="81"/>
      <c r="CQ27" s="81"/>
      <c r="CR27" s="81"/>
      <c r="CS27" s="81"/>
      <c r="CT27" s="81"/>
      <c r="CU27" s="81"/>
      <c r="CV27" s="81"/>
      <c r="CW27" s="81"/>
      <c r="CX27" s="81"/>
      <c r="CY27" s="81"/>
      <c r="CZ27" s="81"/>
      <c r="DA27" s="81"/>
      <c r="DB27" s="81"/>
      <c r="DC27" s="81"/>
      <c r="DD27" s="81"/>
      <c r="DE27" s="81"/>
      <c r="DF27" s="82"/>
      <c r="DG27" s="40"/>
    </row>
    <row r="28" spans="1:111" ht="12" customHeight="1" x14ac:dyDescent="0.4">
      <c r="A28" s="67"/>
      <c r="B28" s="85"/>
      <c r="C28" s="81"/>
      <c r="D28" s="81"/>
      <c r="E28" s="81"/>
      <c r="F28" s="81"/>
      <c r="G28" s="81"/>
      <c r="H28" s="81"/>
      <c r="I28" s="81"/>
      <c r="J28" s="81"/>
      <c r="K28" s="81"/>
      <c r="L28" s="81"/>
      <c r="M28" s="81"/>
      <c r="N28" s="81"/>
      <c r="O28" s="81"/>
      <c r="P28" s="81"/>
      <c r="Q28" s="81"/>
      <c r="R28" s="81"/>
      <c r="S28" s="81"/>
      <c r="T28" s="81"/>
      <c r="U28" s="81"/>
      <c r="V28" s="81"/>
      <c r="W28" s="81"/>
      <c r="X28" s="81"/>
      <c r="Y28" s="81"/>
      <c r="Z28" s="81"/>
      <c r="AA28" s="81"/>
      <c r="AB28" s="81"/>
      <c r="AC28" s="81"/>
      <c r="AD28" s="81"/>
      <c r="AE28" s="81"/>
      <c r="AF28" s="81"/>
      <c r="AG28" s="81"/>
      <c r="AH28" s="81"/>
      <c r="AI28" s="81"/>
      <c r="AJ28" s="82"/>
      <c r="AK28" s="40"/>
      <c r="AL28" s="67"/>
      <c r="AM28" s="85"/>
      <c r="AN28" s="81"/>
      <c r="AO28" s="81"/>
      <c r="AP28" s="81"/>
      <c r="AQ28" s="81"/>
      <c r="AR28" s="81"/>
      <c r="AS28" s="81"/>
      <c r="AT28" s="81"/>
      <c r="AU28" s="81"/>
      <c r="AV28" s="81"/>
      <c r="AW28" s="81"/>
      <c r="AX28" s="81"/>
      <c r="AY28" s="81"/>
      <c r="AZ28" s="81"/>
      <c r="BA28" s="81"/>
      <c r="BB28" s="81"/>
      <c r="BC28" s="81"/>
      <c r="BD28" s="81"/>
      <c r="BE28" s="81"/>
      <c r="BF28" s="81"/>
      <c r="BG28" s="81"/>
      <c r="BH28" s="81"/>
      <c r="BI28" s="81"/>
      <c r="BJ28" s="81"/>
      <c r="BK28" s="81"/>
      <c r="BL28" s="81"/>
      <c r="BM28" s="81"/>
      <c r="BN28" s="81"/>
      <c r="BO28" s="81"/>
      <c r="BP28" s="81"/>
      <c r="BQ28" s="81"/>
      <c r="BR28" s="81"/>
      <c r="BS28" s="81"/>
      <c r="BT28" s="81"/>
      <c r="BU28" s="82"/>
      <c r="BV28" s="40"/>
      <c r="BW28" s="67"/>
      <c r="BX28" s="85"/>
      <c r="BY28" s="81"/>
      <c r="BZ28" s="81"/>
      <c r="CA28" s="81"/>
      <c r="CB28" s="81"/>
      <c r="CC28" s="81"/>
      <c r="CD28" s="81"/>
      <c r="CE28" s="81"/>
      <c r="CF28" s="81"/>
      <c r="CG28" s="81"/>
      <c r="CH28" s="81"/>
      <c r="CI28" s="81"/>
      <c r="CJ28" s="81"/>
      <c r="CK28" s="81"/>
      <c r="CL28" s="81"/>
      <c r="CM28" s="81"/>
      <c r="CN28" s="81"/>
      <c r="CO28" s="81"/>
      <c r="CP28" s="81"/>
      <c r="CQ28" s="81"/>
      <c r="CR28" s="81"/>
      <c r="CS28" s="81"/>
      <c r="CT28" s="81"/>
      <c r="CU28" s="81"/>
      <c r="CV28" s="81"/>
      <c r="CW28" s="81"/>
      <c r="CX28" s="81"/>
      <c r="CY28" s="81"/>
      <c r="CZ28" s="81"/>
      <c r="DA28" s="81"/>
      <c r="DB28" s="81"/>
      <c r="DC28" s="81"/>
      <c r="DD28" s="81"/>
      <c r="DE28" s="81"/>
      <c r="DF28" s="82"/>
      <c r="DG28" s="40"/>
    </row>
    <row r="29" spans="1:111" ht="12" customHeight="1" x14ac:dyDescent="0.4">
      <c r="A29" s="67"/>
      <c r="B29" s="85"/>
      <c r="C29" s="81"/>
      <c r="D29" s="81"/>
      <c r="E29" s="81"/>
      <c r="F29" s="81"/>
      <c r="G29" s="81"/>
      <c r="H29" s="81"/>
      <c r="I29" s="81"/>
      <c r="J29" s="81"/>
      <c r="K29" s="81"/>
      <c r="L29" s="81"/>
      <c r="M29" s="81"/>
      <c r="N29" s="81"/>
      <c r="O29" s="81"/>
      <c r="P29" s="81"/>
      <c r="Q29" s="81"/>
      <c r="R29" s="81"/>
      <c r="S29" s="81"/>
      <c r="T29" s="81"/>
      <c r="U29" s="81"/>
      <c r="V29" s="81"/>
      <c r="W29" s="81"/>
      <c r="X29" s="81"/>
      <c r="Y29" s="81"/>
      <c r="Z29" s="81"/>
      <c r="AA29" s="81"/>
      <c r="AB29" s="81"/>
      <c r="AC29" s="81"/>
      <c r="AD29" s="81"/>
      <c r="AE29" s="81"/>
      <c r="AF29" s="81"/>
      <c r="AG29" s="81"/>
      <c r="AH29" s="81"/>
      <c r="AI29" s="81"/>
      <c r="AJ29" s="82"/>
      <c r="AK29" s="40"/>
      <c r="AL29" s="67"/>
      <c r="AM29" s="85"/>
      <c r="AN29" s="81"/>
      <c r="AO29" s="81"/>
      <c r="AP29" s="81"/>
      <c r="AQ29" s="81"/>
      <c r="AR29" s="81"/>
      <c r="AS29" s="81"/>
      <c r="AT29" s="81"/>
      <c r="AU29" s="81"/>
      <c r="AV29" s="81"/>
      <c r="AW29" s="81"/>
      <c r="AX29" s="81"/>
      <c r="AY29" s="81"/>
      <c r="AZ29" s="81"/>
      <c r="BA29" s="81"/>
      <c r="BB29" s="81"/>
      <c r="BC29" s="81"/>
      <c r="BD29" s="81"/>
      <c r="BE29" s="81"/>
      <c r="BF29" s="81"/>
      <c r="BG29" s="81"/>
      <c r="BH29" s="81"/>
      <c r="BI29" s="81"/>
      <c r="BJ29" s="81"/>
      <c r="BK29" s="81"/>
      <c r="BL29" s="81"/>
      <c r="BM29" s="81"/>
      <c r="BN29" s="81"/>
      <c r="BO29" s="81"/>
      <c r="BP29" s="81"/>
      <c r="BQ29" s="81"/>
      <c r="BR29" s="81"/>
      <c r="BS29" s="81"/>
      <c r="BT29" s="81"/>
      <c r="BU29" s="82"/>
      <c r="BV29" s="40"/>
      <c r="BW29" s="67"/>
      <c r="BX29" s="85"/>
      <c r="BY29" s="81"/>
      <c r="BZ29" s="81"/>
      <c r="CA29" s="81"/>
      <c r="CB29" s="81"/>
      <c r="CC29" s="81"/>
      <c r="CD29" s="81"/>
      <c r="CE29" s="81"/>
      <c r="CF29" s="81"/>
      <c r="CG29" s="81"/>
      <c r="CH29" s="81"/>
      <c r="CI29" s="81"/>
      <c r="CJ29" s="81"/>
      <c r="CK29" s="81"/>
      <c r="CL29" s="81"/>
      <c r="CM29" s="81"/>
      <c r="CN29" s="81"/>
      <c r="CO29" s="81"/>
      <c r="CP29" s="81"/>
      <c r="CQ29" s="81"/>
      <c r="CR29" s="81"/>
      <c r="CS29" s="81"/>
      <c r="CT29" s="81"/>
      <c r="CU29" s="81"/>
      <c r="CV29" s="81"/>
      <c r="CW29" s="81"/>
      <c r="CX29" s="81"/>
      <c r="CY29" s="81"/>
      <c r="CZ29" s="81"/>
      <c r="DA29" s="81"/>
      <c r="DB29" s="81"/>
      <c r="DC29" s="81"/>
      <c r="DD29" s="81"/>
      <c r="DE29" s="81"/>
      <c r="DF29" s="82"/>
      <c r="DG29" s="40"/>
    </row>
    <row r="30" spans="1:111" ht="12" customHeight="1" x14ac:dyDescent="0.4">
      <c r="A30" s="67"/>
      <c r="B30" s="85"/>
      <c r="C30" s="81"/>
      <c r="D30" s="81"/>
      <c r="E30" s="81"/>
      <c r="F30" s="81"/>
      <c r="G30" s="81"/>
      <c r="H30" s="81"/>
      <c r="I30" s="81"/>
      <c r="J30" s="81"/>
      <c r="K30" s="81"/>
      <c r="L30" s="81"/>
      <c r="M30" s="81"/>
      <c r="N30" s="81"/>
      <c r="O30" s="81"/>
      <c r="P30" s="81"/>
      <c r="Q30" s="81"/>
      <c r="R30" s="81"/>
      <c r="S30" s="81"/>
      <c r="T30" s="81"/>
      <c r="U30" s="81"/>
      <c r="V30" s="81"/>
      <c r="W30" s="81"/>
      <c r="X30" s="81"/>
      <c r="Y30" s="81"/>
      <c r="Z30" s="81"/>
      <c r="AA30" s="81"/>
      <c r="AB30" s="81"/>
      <c r="AC30" s="81"/>
      <c r="AD30" s="81"/>
      <c r="AE30" s="81"/>
      <c r="AF30" s="81"/>
      <c r="AG30" s="81"/>
      <c r="AH30" s="81"/>
      <c r="AI30" s="81"/>
      <c r="AJ30" s="82"/>
      <c r="AK30" s="40"/>
      <c r="AL30" s="67"/>
      <c r="AM30" s="85"/>
      <c r="AN30" s="81"/>
      <c r="AO30" s="81"/>
      <c r="AP30" s="81"/>
      <c r="AQ30" s="81"/>
      <c r="AR30" s="81"/>
      <c r="AS30" s="81"/>
      <c r="AT30" s="81"/>
      <c r="AU30" s="81"/>
      <c r="AV30" s="81"/>
      <c r="AW30" s="81"/>
      <c r="AX30" s="81"/>
      <c r="AY30" s="81"/>
      <c r="AZ30" s="81"/>
      <c r="BA30" s="81"/>
      <c r="BB30" s="81"/>
      <c r="BC30" s="81"/>
      <c r="BD30" s="81"/>
      <c r="BE30" s="81"/>
      <c r="BF30" s="81"/>
      <c r="BG30" s="81"/>
      <c r="BH30" s="81"/>
      <c r="BI30" s="81"/>
      <c r="BJ30" s="81"/>
      <c r="BK30" s="81"/>
      <c r="BL30" s="81"/>
      <c r="BM30" s="81"/>
      <c r="BN30" s="81"/>
      <c r="BO30" s="81"/>
      <c r="BP30" s="81"/>
      <c r="BQ30" s="81"/>
      <c r="BR30" s="81"/>
      <c r="BS30" s="81"/>
      <c r="BT30" s="81"/>
      <c r="BU30" s="82"/>
      <c r="BV30" s="40"/>
      <c r="BW30" s="67"/>
      <c r="BX30" s="85"/>
      <c r="BY30" s="81"/>
      <c r="BZ30" s="81"/>
      <c r="CA30" s="81"/>
      <c r="CB30" s="81"/>
      <c r="CC30" s="81"/>
      <c r="CD30" s="81"/>
      <c r="CE30" s="81"/>
      <c r="CF30" s="81"/>
      <c r="CG30" s="81"/>
      <c r="CH30" s="81"/>
      <c r="CI30" s="81"/>
      <c r="CJ30" s="81"/>
      <c r="CK30" s="81"/>
      <c r="CL30" s="81"/>
      <c r="CM30" s="81"/>
      <c r="CN30" s="81"/>
      <c r="CO30" s="81"/>
      <c r="CP30" s="81"/>
      <c r="CQ30" s="81"/>
      <c r="CR30" s="81"/>
      <c r="CS30" s="81"/>
      <c r="CT30" s="81"/>
      <c r="CU30" s="81"/>
      <c r="CV30" s="81"/>
      <c r="CW30" s="81"/>
      <c r="CX30" s="81"/>
      <c r="CY30" s="81"/>
      <c r="CZ30" s="81"/>
      <c r="DA30" s="81"/>
      <c r="DB30" s="81"/>
      <c r="DC30" s="81"/>
      <c r="DD30" s="81"/>
      <c r="DE30" s="81"/>
      <c r="DF30" s="82"/>
      <c r="DG30" s="40"/>
    </row>
    <row r="31" spans="1:111" ht="12" customHeight="1" x14ac:dyDescent="0.4">
      <c r="A31" s="67"/>
      <c r="B31" s="85"/>
      <c r="C31" s="81"/>
      <c r="D31" s="81"/>
      <c r="E31" s="81"/>
      <c r="F31" s="81"/>
      <c r="G31" s="81"/>
      <c r="H31" s="81"/>
      <c r="I31" s="81"/>
      <c r="J31" s="81"/>
      <c r="K31" s="81"/>
      <c r="L31" s="81"/>
      <c r="M31" s="81"/>
      <c r="N31" s="81"/>
      <c r="O31" s="81"/>
      <c r="P31" s="81"/>
      <c r="Q31" s="81"/>
      <c r="R31" s="81"/>
      <c r="S31" s="81"/>
      <c r="T31" s="81"/>
      <c r="U31" s="81"/>
      <c r="V31" s="81"/>
      <c r="W31" s="81"/>
      <c r="X31" s="81"/>
      <c r="Y31" s="81"/>
      <c r="Z31" s="81"/>
      <c r="AA31" s="81"/>
      <c r="AB31" s="81"/>
      <c r="AC31" s="81"/>
      <c r="AD31" s="81"/>
      <c r="AE31" s="81"/>
      <c r="AF31" s="81"/>
      <c r="AG31" s="81"/>
      <c r="AH31" s="81"/>
      <c r="AI31" s="81"/>
      <c r="AJ31" s="82"/>
      <c r="AK31" s="40"/>
      <c r="AL31" s="67"/>
      <c r="AM31" s="85"/>
      <c r="AN31" s="81"/>
      <c r="AO31" s="81"/>
      <c r="AP31" s="81"/>
      <c r="AQ31" s="81"/>
      <c r="AR31" s="81"/>
      <c r="AS31" s="81"/>
      <c r="AT31" s="81"/>
      <c r="AU31" s="81"/>
      <c r="AV31" s="81"/>
      <c r="AW31" s="81"/>
      <c r="AX31" s="81"/>
      <c r="AY31" s="81"/>
      <c r="AZ31" s="81"/>
      <c r="BA31" s="81"/>
      <c r="BB31" s="81"/>
      <c r="BC31" s="81"/>
      <c r="BD31" s="81"/>
      <c r="BE31" s="81"/>
      <c r="BF31" s="81"/>
      <c r="BG31" s="81"/>
      <c r="BH31" s="81"/>
      <c r="BI31" s="81"/>
      <c r="BJ31" s="81"/>
      <c r="BK31" s="81"/>
      <c r="BL31" s="81"/>
      <c r="BM31" s="81"/>
      <c r="BN31" s="81"/>
      <c r="BO31" s="81"/>
      <c r="BP31" s="81"/>
      <c r="BQ31" s="81"/>
      <c r="BR31" s="81"/>
      <c r="BS31" s="81"/>
      <c r="BT31" s="81"/>
      <c r="BU31" s="82"/>
      <c r="BV31" s="40"/>
      <c r="BW31" s="67"/>
      <c r="BX31" s="85"/>
      <c r="BY31" s="81"/>
      <c r="BZ31" s="81"/>
      <c r="CA31" s="81"/>
      <c r="CB31" s="81"/>
      <c r="CC31" s="81"/>
      <c r="CD31" s="81"/>
      <c r="CE31" s="81"/>
      <c r="CF31" s="81"/>
      <c r="CG31" s="81"/>
      <c r="CH31" s="81"/>
      <c r="CI31" s="81"/>
      <c r="CJ31" s="81"/>
      <c r="CK31" s="81"/>
      <c r="CL31" s="81"/>
      <c r="CM31" s="81"/>
      <c r="CN31" s="81"/>
      <c r="CO31" s="81"/>
      <c r="CP31" s="81"/>
      <c r="CQ31" s="81"/>
      <c r="CR31" s="81"/>
      <c r="CS31" s="81"/>
      <c r="CT31" s="81"/>
      <c r="CU31" s="81"/>
      <c r="CV31" s="81"/>
      <c r="CW31" s="81"/>
      <c r="CX31" s="81"/>
      <c r="CY31" s="81"/>
      <c r="CZ31" s="81"/>
      <c r="DA31" s="81"/>
      <c r="DB31" s="81"/>
      <c r="DC31" s="81"/>
      <c r="DD31" s="81"/>
      <c r="DE31" s="81"/>
      <c r="DF31" s="82"/>
      <c r="DG31" s="40"/>
    </row>
    <row r="32" spans="1:111" ht="12" customHeight="1" x14ac:dyDescent="0.4">
      <c r="A32" s="67"/>
      <c r="B32" s="85"/>
      <c r="C32" s="81"/>
      <c r="D32" s="81"/>
      <c r="E32" s="81"/>
      <c r="F32" s="81"/>
      <c r="G32" s="81"/>
      <c r="H32" s="81"/>
      <c r="I32" s="81"/>
      <c r="J32" s="81"/>
      <c r="K32" s="81"/>
      <c r="L32" s="81"/>
      <c r="M32" s="81"/>
      <c r="N32" s="81"/>
      <c r="O32" s="81"/>
      <c r="P32" s="81"/>
      <c r="Q32" s="81"/>
      <c r="R32" s="81"/>
      <c r="S32" s="81"/>
      <c r="T32" s="81"/>
      <c r="U32" s="81"/>
      <c r="V32" s="81"/>
      <c r="W32" s="81"/>
      <c r="X32" s="81"/>
      <c r="Y32" s="81"/>
      <c r="Z32" s="81"/>
      <c r="AA32" s="81"/>
      <c r="AB32" s="81"/>
      <c r="AC32" s="81"/>
      <c r="AD32" s="81"/>
      <c r="AE32" s="81"/>
      <c r="AF32" s="81"/>
      <c r="AG32" s="81"/>
      <c r="AH32" s="81"/>
      <c r="AI32" s="81"/>
      <c r="AJ32" s="82"/>
      <c r="AK32" s="40"/>
      <c r="AL32" s="67"/>
      <c r="AM32" s="85"/>
      <c r="AN32" s="81"/>
      <c r="AO32" s="81"/>
      <c r="AP32" s="81"/>
      <c r="AQ32" s="81"/>
      <c r="AR32" s="81"/>
      <c r="AS32" s="81"/>
      <c r="AT32" s="81"/>
      <c r="AU32" s="81"/>
      <c r="AV32" s="81"/>
      <c r="AW32" s="81"/>
      <c r="AX32" s="81"/>
      <c r="AY32" s="81"/>
      <c r="AZ32" s="81"/>
      <c r="BA32" s="81"/>
      <c r="BB32" s="81"/>
      <c r="BC32" s="81"/>
      <c r="BD32" s="81"/>
      <c r="BE32" s="81"/>
      <c r="BF32" s="81"/>
      <c r="BG32" s="81"/>
      <c r="BH32" s="81"/>
      <c r="BI32" s="81"/>
      <c r="BJ32" s="81"/>
      <c r="BK32" s="81"/>
      <c r="BL32" s="81"/>
      <c r="BM32" s="81"/>
      <c r="BN32" s="81"/>
      <c r="BO32" s="81"/>
      <c r="BP32" s="81"/>
      <c r="BQ32" s="81"/>
      <c r="BR32" s="81"/>
      <c r="BS32" s="81"/>
      <c r="BT32" s="81"/>
      <c r="BU32" s="82"/>
      <c r="BV32" s="40"/>
      <c r="BW32" s="67"/>
      <c r="BX32" s="85"/>
      <c r="BY32" s="81"/>
      <c r="BZ32" s="81"/>
      <c r="CA32" s="81"/>
      <c r="CB32" s="81"/>
      <c r="CC32" s="81"/>
      <c r="CD32" s="81"/>
      <c r="CE32" s="81"/>
      <c r="CF32" s="81"/>
      <c r="CG32" s="81"/>
      <c r="CH32" s="81"/>
      <c r="CI32" s="81"/>
      <c r="CJ32" s="81"/>
      <c r="CK32" s="81"/>
      <c r="CL32" s="81"/>
      <c r="CM32" s="81"/>
      <c r="CN32" s="81"/>
      <c r="CO32" s="81"/>
      <c r="CP32" s="81"/>
      <c r="CQ32" s="81"/>
      <c r="CR32" s="81"/>
      <c r="CS32" s="81"/>
      <c r="CT32" s="81"/>
      <c r="CU32" s="81"/>
      <c r="CV32" s="81"/>
      <c r="CW32" s="81"/>
      <c r="CX32" s="81"/>
      <c r="CY32" s="81"/>
      <c r="CZ32" s="81"/>
      <c r="DA32" s="81"/>
      <c r="DB32" s="81"/>
      <c r="DC32" s="81"/>
      <c r="DD32" s="81"/>
      <c r="DE32" s="81"/>
      <c r="DF32" s="82"/>
      <c r="DG32" s="40"/>
    </row>
    <row r="33" spans="1:111" ht="12" customHeight="1" x14ac:dyDescent="0.4">
      <c r="A33" s="67"/>
      <c r="B33" s="85"/>
      <c r="C33" s="81"/>
      <c r="D33" s="81"/>
      <c r="E33" s="81"/>
      <c r="F33" s="81"/>
      <c r="G33" s="81"/>
      <c r="H33" s="81"/>
      <c r="I33" s="81"/>
      <c r="J33" s="81"/>
      <c r="K33" s="81"/>
      <c r="L33" s="81"/>
      <c r="M33" s="81"/>
      <c r="N33" s="81"/>
      <c r="O33" s="81"/>
      <c r="P33" s="81"/>
      <c r="Q33" s="81"/>
      <c r="R33" s="81"/>
      <c r="S33" s="81"/>
      <c r="T33" s="81"/>
      <c r="U33" s="81"/>
      <c r="V33" s="81"/>
      <c r="W33" s="81"/>
      <c r="X33" s="81"/>
      <c r="Y33" s="81"/>
      <c r="Z33" s="81"/>
      <c r="AA33" s="81"/>
      <c r="AB33" s="81"/>
      <c r="AC33" s="81"/>
      <c r="AD33" s="81"/>
      <c r="AE33" s="81"/>
      <c r="AF33" s="81"/>
      <c r="AG33" s="81"/>
      <c r="AH33" s="81"/>
      <c r="AI33" s="81"/>
      <c r="AJ33" s="82"/>
      <c r="AK33" s="40"/>
      <c r="AL33" s="67"/>
      <c r="AM33" s="85"/>
      <c r="AN33" s="81"/>
      <c r="AO33" s="81"/>
      <c r="AP33" s="81"/>
      <c r="AQ33" s="81"/>
      <c r="AR33" s="81"/>
      <c r="AS33" s="81"/>
      <c r="AT33" s="81"/>
      <c r="AU33" s="81"/>
      <c r="AV33" s="81"/>
      <c r="AW33" s="81"/>
      <c r="AX33" s="81"/>
      <c r="AY33" s="81"/>
      <c r="AZ33" s="81"/>
      <c r="BA33" s="81"/>
      <c r="BB33" s="81"/>
      <c r="BC33" s="81"/>
      <c r="BD33" s="81"/>
      <c r="BE33" s="81"/>
      <c r="BF33" s="81"/>
      <c r="BG33" s="81"/>
      <c r="BH33" s="81"/>
      <c r="BI33" s="81"/>
      <c r="BJ33" s="81"/>
      <c r="BK33" s="81"/>
      <c r="BL33" s="81"/>
      <c r="BM33" s="81"/>
      <c r="BN33" s="81"/>
      <c r="BO33" s="81"/>
      <c r="BP33" s="81"/>
      <c r="BQ33" s="81"/>
      <c r="BR33" s="81"/>
      <c r="BS33" s="81"/>
      <c r="BT33" s="81"/>
      <c r="BU33" s="82"/>
      <c r="BV33" s="40"/>
      <c r="BW33" s="67"/>
      <c r="BX33" s="85"/>
      <c r="BY33" s="81"/>
      <c r="BZ33" s="81"/>
      <c r="CA33" s="81"/>
      <c r="CB33" s="81"/>
      <c r="CC33" s="81"/>
      <c r="CD33" s="81"/>
      <c r="CE33" s="81"/>
      <c r="CF33" s="81"/>
      <c r="CG33" s="81"/>
      <c r="CH33" s="81"/>
      <c r="CI33" s="81"/>
      <c r="CJ33" s="81"/>
      <c r="CK33" s="81"/>
      <c r="CL33" s="81"/>
      <c r="CM33" s="81"/>
      <c r="CN33" s="81"/>
      <c r="CO33" s="81"/>
      <c r="CP33" s="81"/>
      <c r="CQ33" s="81"/>
      <c r="CR33" s="81"/>
      <c r="CS33" s="81"/>
      <c r="CT33" s="81"/>
      <c r="CU33" s="81"/>
      <c r="CV33" s="81"/>
      <c r="CW33" s="81"/>
      <c r="CX33" s="81"/>
      <c r="CY33" s="81"/>
      <c r="CZ33" s="81"/>
      <c r="DA33" s="81"/>
      <c r="DB33" s="81"/>
      <c r="DC33" s="81"/>
      <c r="DD33" s="81"/>
      <c r="DE33" s="81"/>
      <c r="DF33" s="82"/>
      <c r="DG33" s="40"/>
    </row>
    <row r="34" spans="1:111" ht="12" customHeight="1" x14ac:dyDescent="0.4">
      <c r="A34" s="67"/>
      <c r="B34" s="85"/>
      <c r="C34" s="81"/>
      <c r="D34" s="81"/>
      <c r="E34" s="81"/>
      <c r="F34" s="81"/>
      <c r="G34" s="81"/>
      <c r="H34" s="81"/>
      <c r="I34" s="81"/>
      <c r="J34" s="81"/>
      <c r="K34" s="81"/>
      <c r="L34" s="81"/>
      <c r="M34" s="81"/>
      <c r="N34" s="81"/>
      <c r="O34" s="81"/>
      <c r="P34" s="81"/>
      <c r="Q34" s="81"/>
      <c r="R34" s="81"/>
      <c r="S34" s="81"/>
      <c r="T34" s="81"/>
      <c r="U34" s="81"/>
      <c r="V34" s="81"/>
      <c r="W34" s="81"/>
      <c r="X34" s="81"/>
      <c r="Y34" s="81"/>
      <c r="Z34" s="81"/>
      <c r="AA34" s="81"/>
      <c r="AB34" s="81"/>
      <c r="AC34" s="81"/>
      <c r="AD34" s="81"/>
      <c r="AE34" s="81"/>
      <c r="AF34" s="81"/>
      <c r="AG34" s="81"/>
      <c r="AH34" s="81"/>
      <c r="AI34" s="81"/>
      <c r="AJ34" s="82"/>
      <c r="AK34" s="40"/>
      <c r="AL34" s="67"/>
      <c r="AM34" s="85"/>
      <c r="AN34" s="81"/>
      <c r="AO34" s="81"/>
      <c r="AP34" s="81"/>
      <c r="AQ34" s="81"/>
      <c r="AR34" s="81"/>
      <c r="AS34" s="81"/>
      <c r="AT34" s="81"/>
      <c r="AU34" s="81"/>
      <c r="AV34" s="81"/>
      <c r="AW34" s="81"/>
      <c r="AX34" s="81"/>
      <c r="AY34" s="81"/>
      <c r="AZ34" s="81"/>
      <c r="BA34" s="81"/>
      <c r="BB34" s="81"/>
      <c r="BC34" s="81"/>
      <c r="BD34" s="81"/>
      <c r="BE34" s="81"/>
      <c r="BF34" s="81"/>
      <c r="BG34" s="81"/>
      <c r="BH34" s="81"/>
      <c r="BI34" s="81"/>
      <c r="BJ34" s="81"/>
      <c r="BK34" s="81"/>
      <c r="BL34" s="81"/>
      <c r="BM34" s="81"/>
      <c r="BN34" s="81"/>
      <c r="BO34" s="81"/>
      <c r="BP34" s="81"/>
      <c r="BQ34" s="81"/>
      <c r="BR34" s="81"/>
      <c r="BS34" s="81"/>
      <c r="BT34" s="81"/>
      <c r="BU34" s="82"/>
      <c r="BV34" s="40"/>
      <c r="BW34" s="67"/>
      <c r="BX34" s="85"/>
      <c r="BY34" s="81"/>
      <c r="BZ34" s="81"/>
      <c r="CA34" s="81"/>
      <c r="CB34" s="81"/>
      <c r="CC34" s="81"/>
      <c r="CD34" s="81"/>
      <c r="CE34" s="81"/>
      <c r="CF34" s="81"/>
      <c r="CG34" s="81"/>
      <c r="CH34" s="81"/>
      <c r="CI34" s="81"/>
      <c r="CJ34" s="81"/>
      <c r="CK34" s="81"/>
      <c r="CL34" s="81"/>
      <c r="CM34" s="81"/>
      <c r="CN34" s="81"/>
      <c r="CO34" s="81"/>
      <c r="CP34" s="81"/>
      <c r="CQ34" s="81"/>
      <c r="CR34" s="81"/>
      <c r="CS34" s="81"/>
      <c r="CT34" s="81"/>
      <c r="CU34" s="81"/>
      <c r="CV34" s="81"/>
      <c r="CW34" s="81"/>
      <c r="CX34" s="81"/>
      <c r="CY34" s="81"/>
      <c r="CZ34" s="81"/>
      <c r="DA34" s="81"/>
      <c r="DB34" s="81"/>
      <c r="DC34" s="81"/>
      <c r="DD34" s="81"/>
      <c r="DE34" s="81"/>
      <c r="DF34" s="82"/>
      <c r="DG34" s="40"/>
    </row>
    <row r="35" spans="1:111" ht="12" customHeight="1" x14ac:dyDescent="0.4">
      <c r="A35" s="67"/>
      <c r="B35" s="85"/>
      <c r="C35" s="81"/>
      <c r="D35" s="81"/>
      <c r="E35" s="81"/>
      <c r="F35" s="81"/>
      <c r="G35" s="81"/>
      <c r="H35" s="81"/>
      <c r="I35" s="81"/>
      <c r="J35" s="81"/>
      <c r="K35" s="81"/>
      <c r="L35" s="81"/>
      <c r="M35" s="81"/>
      <c r="N35" s="81"/>
      <c r="O35" s="81"/>
      <c r="P35" s="81"/>
      <c r="Q35" s="81"/>
      <c r="R35" s="81"/>
      <c r="S35" s="81"/>
      <c r="T35" s="81"/>
      <c r="U35" s="81"/>
      <c r="V35" s="81"/>
      <c r="W35" s="81"/>
      <c r="X35" s="81"/>
      <c r="Y35" s="81"/>
      <c r="Z35" s="81"/>
      <c r="AA35" s="81"/>
      <c r="AB35" s="81"/>
      <c r="AC35" s="81"/>
      <c r="AD35" s="81"/>
      <c r="AE35" s="81"/>
      <c r="AF35" s="81"/>
      <c r="AG35" s="81"/>
      <c r="AH35" s="81"/>
      <c r="AI35" s="81"/>
      <c r="AJ35" s="82"/>
      <c r="AK35" s="40"/>
      <c r="AL35" s="67"/>
      <c r="AM35" s="85"/>
      <c r="AN35" s="81"/>
      <c r="AO35" s="81"/>
      <c r="AP35" s="81"/>
      <c r="AQ35" s="81"/>
      <c r="AR35" s="81"/>
      <c r="AS35" s="81"/>
      <c r="AT35" s="81"/>
      <c r="AU35" s="81"/>
      <c r="AV35" s="81"/>
      <c r="AW35" s="81"/>
      <c r="AX35" s="81"/>
      <c r="AY35" s="81"/>
      <c r="AZ35" s="81"/>
      <c r="BA35" s="81"/>
      <c r="BB35" s="81"/>
      <c r="BC35" s="81"/>
      <c r="BD35" s="81"/>
      <c r="BE35" s="81"/>
      <c r="BF35" s="81"/>
      <c r="BG35" s="81"/>
      <c r="BH35" s="81"/>
      <c r="BI35" s="81"/>
      <c r="BJ35" s="81"/>
      <c r="BK35" s="81"/>
      <c r="BL35" s="81"/>
      <c r="BM35" s="81"/>
      <c r="BN35" s="81"/>
      <c r="BO35" s="81"/>
      <c r="BP35" s="81"/>
      <c r="BQ35" s="81"/>
      <c r="BR35" s="81"/>
      <c r="BS35" s="81"/>
      <c r="BT35" s="81"/>
      <c r="BU35" s="82"/>
      <c r="BV35" s="40"/>
      <c r="BW35" s="67"/>
      <c r="BX35" s="85"/>
      <c r="BY35" s="81"/>
      <c r="BZ35" s="81"/>
      <c r="CA35" s="81"/>
      <c r="CB35" s="81"/>
      <c r="CC35" s="81"/>
      <c r="CD35" s="81"/>
      <c r="CE35" s="81"/>
      <c r="CF35" s="81"/>
      <c r="CG35" s="81"/>
      <c r="CH35" s="81"/>
      <c r="CI35" s="81"/>
      <c r="CJ35" s="81"/>
      <c r="CK35" s="81"/>
      <c r="CL35" s="81"/>
      <c r="CM35" s="81"/>
      <c r="CN35" s="81"/>
      <c r="CO35" s="81"/>
      <c r="CP35" s="81"/>
      <c r="CQ35" s="81"/>
      <c r="CR35" s="81"/>
      <c r="CS35" s="81"/>
      <c r="CT35" s="81"/>
      <c r="CU35" s="81"/>
      <c r="CV35" s="81"/>
      <c r="CW35" s="81"/>
      <c r="CX35" s="81"/>
      <c r="CY35" s="81"/>
      <c r="CZ35" s="81"/>
      <c r="DA35" s="81"/>
      <c r="DB35" s="81"/>
      <c r="DC35" s="81"/>
      <c r="DD35" s="81"/>
      <c r="DE35" s="81"/>
      <c r="DF35" s="82"/>
      <c r="DG35" s="40"/>
    </row>
    <row r="36" spans="1:111" ht="12" customHeight="1" x14ac:dyDescent="0.4">
      <c r="A36" s="67"/>
      <c r="B36" s="85"/>
      <c r="C36" s="81"/>
      <c r="D36" s="81"/>
      <c r="E36" s="81"/>
      <c r="F36" s="81"/>
      <c r="G36" s="81"/>
      <c r="H36" s="81"/>
      <c r="I36" s="81"/>
      <c r="J36" s="81"/>
      <c r="K36" s="81"/>
      <c r="L36" s="81"/>
      <c r="M36" s="81"/>
      <c r="N36" s="81"/>
      <c r="O36" s="81"/>
      <c r="P36" s="81"/>
      <c r="Q36" s="81"/>
      <c r="R36" s="81"/>
      <c r="S36" s="81"/>
      <c r="T36" s="81"/>
      <c r="U36" s="81"/>
      <c r="V36" s="81"/>
      <c r="W36" s="81"/>
      <c r="X36" s="81"/>
      <c r="Y36" s="81"/>
      <c r="Z36" s="81"/>
      <c r="AA36" s="81"/>
      <c r="AB36" s="81"/>
      <c r="AC36" s="81"/>
      <c r="AD36" s="81"/>
      <c r="AE36" s="81"/>
      <c r="AF36" s="81"/>
      <c r="AG36" s="81"/>
      <c r="AH36" s="81"/>
      <c r="AI36" s="81"/>
      <c r="AJ36" s="82"/>
      <c r="AK36" s="40"/>
      <c r="AL36" s="67"/>
      <c r="AM36" s="85"/>
      <c r="AN36" s="81"/>
      <c r="AO36" s="81"/>
      <c r="AP36" s="81"/>
      <c r="AQ36" s="81"/>
      <c r="AR36" s="81"/>
      <c r="AS36" s="81"/>
      <c r="AT36" s="81"/>
      <c r="AU36" s="81"/>
      <c r="AV36" s="81"/>
      <c r="AW36" s="81"/>
      <c r="AX36" s="81"/>
      <c r="AY36" s="81"/>
      <c r="AZ36" s="81"/>
      <c r="BA36" s="81"/>
      <c r="BB36" s="81"/>
      <c r="BC36" s="81"/>
      <c r="BD36" s="81"/>
      <c r="BE36" s="81"/>
      <c r="BF36" s="81"/>
      <c r="BG36" s="81"/>
      <c r="BH36" s="81"/>
      <c r="BI36" s="81"/>
      <c r="BJ36" s="81"/>
      <c r="BK36" s="81"/>
      <c r="BL36" s="81"/>
      <c r="BM36" s="81"/>
      <c r="BN36" s="81"/>
      <c r="BO36" s="81"/>
      <c r="BP36" s="81"/>
      <c r="BQ36" s="81"/>
      <c r="BR36" s="81"/>
      <c r="BS36" s="81"/>
      <c r="BT36" s="81"/>
      <c r="BU36" s="82"/>
      <c r="BV36" s="40"/>
      <c r="BW36" s="67"/>
      <c r="BX36" s="85"/>
      <c r="BY36" s="81"/>
      <c r="BZ36" s="81"/>
      <c r="CA36" s="81"/>
      <c r="CB36" s="81"/>
      <c r="CC36" s="81"/>
      <c r="CD36" s="81"/>
      <c r="CE36" s="81"/>
      <c r="CF36" s="81"/>
      <c r="CG36" s="81"/>
      <c r="CH36" s="81"/>
      <c r="CI36" s="81"/>
      <c r="CJ36" s="81"/>
      <c r="CK36" s="81"/>
      <c r="CL36" s="81"/>
      <c r="CM36" s="81"/>
      <c r="CN36" s="81"/>
      <c r="CO36" s="81"/>
      <c r="CP36" s="81"/>
      <c r="CQ36" s="81"/>
      <c r="CR36" s="81"/>
      <c r="CS36" s="81"/>
      <c r="CT36" s="81"/>
      <c r="CU36" s="81"/>
      <c r="CV36" s="81"/>
      <c r="CW36" s="81"/>
      <c r="CX36" s="81"/>
      <c r="CY36" s="81"/>
      <c r="CZ36" s="81"/>
      <c r="DA36" s="81"/>
      <c r="DB36" s="81"/>
      <c r="DC36" s="81"/>
      <c r="DD36" s="81"/>
      <c r="DE36" s="81"/>
      <c r="DF36" s="82"/>
      <c r="DG36" s="40"/>
    </row>
    <row r="37" spans="1:111" ht="12" customHeight="1" x14ac:dyDescent="0.4">
      <c r="A37" s="67"/>
      <c r="B37" s="85"/>
      <c r="C37" s="81"/>
      <c r="D37" s="81"/>
      <c r="E37" s="81"/>
      <c r="F37" s="81"/>
      <c r="G37" s="81"/>
      <c r="H37" s="81"/>
      <c r="I37" s="81"/>
      <c r="J37" s="81"/>
      <c r="K37" s="81"/>
      <c r="L37" s="81"/>
      <c r="M37" s="81"/>
      <c r="N37" s="81"/>
      <c r="O37" s="81"/>
      <c r="P37" s="81"/>
      <c r="Q37" s="81"/>
      <c r="R37" s="81"/>
      <c r="S37" s="81"/>
      <c r="T37" s="81"/>
      <c r="U37" s="81"/>
      <c r="V37" s="81"/>
      <c r="W37" s="81"/>
      <c r="X37" s="81"/>
      <c r="Y37" s="81"/>
      <c r="Z37" s="81"/>
      <c r="AA37" s="81"/>
      <c r="AB37" s="81"/>
      <c r="AC37" s="81"/>
      <c r="AD37" s="81"/>
      <c r="AE37" s="81"/>
      <c r="AF37" s="81"/>
      <c r="AG37" s="81"/>
      <c r="AH37" s="81"/>
      <c r="AI37" s="81"/>
      <c r="AJ37" s="82"/>
      <c r="AK37" s="40"/>
      <c r="AL37" s="67"/>
      <c r="AM37" s="85"/>
      <c r="AN37" s="81"/>
      <c r="AO37" s="81"/>
      <c r="AP37" s="81"/>
      <c r="AQ37" s="81"/>
      <c r="AR37" s="81"/>
      <c r="AS37" s="81"/>
      <c r="AT37" s="81"/>
      <c r="AU37" s="81"/>
      <c r="AV37" s="81"/>
      <c r="AW37" s="81"/>
      <c r="AX37" s="81"/>
      <c r="AY37" s="81"/>
      <c r="AZ37" s="81"/>
      <c r="BA37" s="81"/>
      <c r="BB37" s="81"/>
      <c r="BC37" s="81"/>
      <c r="BD37" s="81"/>
      <c r="BE37" s="81"/>
      <c r="BF37" s="81"/>
      <c r="BG37" s="81"/>
      <c r="BH37" s="81"/>
      <c r="BI37" s="81"/>
      <c r="BJ37" s="81"/>
      <c r="BK37" s="81"/>
      <c r="BL37" s="81"/>
      <c r="BM37" s="81"/>
      <c r="BN37" s="81"/>
      <c r="BO37" s="81"/>
      <c r="BP37" s="81"/>
      <c r="BQ37" s="81"/>
      <c r="BR37" s="81"/>
      <c r="BS37" s="81"/>
      <c r="BT37" s="81"/>
      <c r="BU37" s="82"/>
      <c r="BV37" s="40"/>
      <c r="BW37" s="67"/>
      <c r="BX37" s="85"/>
      <c r="BY37" s="81"/>
      <c r="BZ37" s="81"/>
      <c r="CA37" s="81"/>
      <c r="CB37" s="81"/>
      <c r="CC37" s="81"/>
      <c r="CD37" s="81"/>
      <c r="CE37" s="81"/>
      <c r="CF37" s="81"/>
      <c r="CG37" s="81"/>
      <c r="CH37" s="81"/>
      <c r="CI37" s="81"/>
      <c r="CJ37" s="81"/>
      <c r="CK37" s="81"/>
      <c r="CL37" s="81"/>
      <c r="CM37" s="81"/>
      <c r="CN37" s="81"/>
      <c r="CO37" s="81"/>
      <c r="CP37" s="81"/>
      <c r="CQ37" s="81"/>
      <c r="CR37" s="81"/>
      <c r="CS37" s="81"/>
      <c r="CT37" s="81"/>
      <c r="CU37" s="81"/>
      <c r="CV37" s="81"/>
      <c r="CW37" s="81"/>
      <c r="CX37" s="81"/>
      <c r="CY37" s="81"/>
      <c r="CZ37" s="81"/>
      <c r="DA37" s="81"/>
      <c r="DB37" s="81"/>
      <c r="DC37" s="81"/>
      <c r="DD37" s="81"/>
      <c r="DE37" s="81"/>
      <c r="DF37" s="82"/>
      <c r="DG37" s="40"/>
    </row>
    <row r="38" spans="1:111" ht="12" customHeight="1" x14ac:dyDescent="0.4">
      <c r="A38" s="67"/>
      <c r="B38" s="85"/>
      <c r="C38" s="81"/>
      <c r="D38" s="81"/>
      <c r="E38" s="81"/>
      <c r="F38" s="81"/>
      <c r="G38" s="81"/>
      <c r="H38" s="81"/>
      <c r="I38" s="81"/>
      <c r="J38" s="81"/>
      <c r="K38" s="81"/>
      <c r="L38" s="81"/>
      <c r="M38" s="81"/>
      <c r="N38" s="81"/>
      <c r="O38" s="81"/>
      <c r="P38" s="81"/>
      <c r="Q38" s="81"/>
      <c r="R38" s="81"/>
      <c r="S38" s="81"/>
      <c r="T38" s="81"/>
      <c r="U38" s="81"/>
      <c r="V38" s="81"/>
      <c r="W38" s="81"/>
      <c r="X38" s="81"/>
      <c r="Y38" s="81"/>
      <c r="Z38" s="81"/>
      <c r="AA38" s="81"/>
      <c r="AB38" s="81"/>
      <c r="AC38" s="81"/>
      <c r="AD38" s="81"/>
      <c r="AE38" s="81"/>
      <c r="AF38" s="81"/>
      <c r="AG38" s="81"/>
      <c r="AH38" s="81"/>
      <c r="AI38" s="81"/>
      <c r="AJ38" s="82"/>
      <c r="AK38" s="40"/>
      <c r="AL38" s="67"/>
      <c r="AM38" s="85"/>
      <c r="AN38" s="81"/>
      <c r="AO38" s="81"/>
      <c r="AP38" s="81"/>
      <c r="AQ38" s="81"/>
      <c r="AR38" s="81"/>
      <c r="AS38" s="81"/>
      <c r="AT38" s="81"/>
      <c r="AU38" s="81"/>
      <c r="AV38" s="81"/>
      <c r="AW38" s="81"/>
      <c r="AX38" s="81"/>
      <c r="AY38" s="81"/>
      <c r="AZ38" s="81"/>
      <c r="BA38" s="81"/>
      <c r="BB38" s="81"/>
      <c r="BC38" s="81"/>
      <c r="BD38" s="81"/>
      <c r="BE38" s="81"/>
      <c r="BF38" s="81"/>
      <c r="BG38" s="81"/>
      <c r="BH38" s="81"/>
      <c r="BI38" s="81"/>
      <c r="BJ38" s="81"/>
      <c r="BK38" s="81"/>
      <c r="BL38" s="81"/>
      <c r="BM38" s="81"/>
      <c r="BN38" s="81"/>
      <c r="BO38" s="81"/>
      <c r="BP38" s="81"/>
      <c r="BQ38" s="81"/>
      <c r="BR38" s="81"/>
      <c r="BS38" s="81"/>
      <c r="BT38" s="81"/>
      <c r="BU38" s="82"/>
      <c r="BV38" s="40"/>
      <c r="BW38" s="67"/>
      <c r="BX38" s="85"/>
      <c r="BY38" s="81"/>
      <c r="BZ38" s="81"/>
      <c r="CA38" s="81"/>
      <c r="CB38" s="81"/>
      <c r="CC38" s="81"/>
      <c r="CD38" s="81"/>
      <c r="CE38" s="81"/>
      <c r="CF38" s="81"/>
      <c r="CG38" s="81"/>
      <c r="CH38" s="81"/>
      <c r="CI38" s="81"/>
      <c r="CJ38" s="81"/>
      <c r="CK38" s="81"/>
      <c r="CL38" s="81"/>
      <c r="CM38" s="81"/>
      <c r="CN38" s="81"/>
      <c r="CO38" s="81"/>
      <c r="CP38" s="81"/>
      <c r="CQ38" s="81"/>
      <c r="CR38" s="81"/>
      <c r="CS38" s="81"/>
      <c r="CT38" s="81"/>
      <c r="CU38" s="81"/>
      <c r="CV38" s="81"/>
      <c r="CW38" s="81"/>
      <c r="CX38" s="81"/>
      <c r="CY38" s="81"/>
      <c r="CZ38" s="81"/>
      <c r="DA38" s="81"/>
      <c r="DB38" s="81"/>
      <c r="DC38" s="81"/>
      <c r="DD38" s="81"/>
      <c r="DE38" s="81"/>
      <c r="DF38" s="82"/>
      <c r="DG38" s="40"/>
    </row>
    <row r="39" spans="1:111" ht="12" customHeight="1" x14ac:dyDescent="0.4">
      <c r="A39" s="67"/>
      <c r="B39" s="85"/>
      <c r="C39" s="81"/>
      <c r="D39" s="81"/>
      <c r="E39" s="81"/>
      <c r="F39" s="81"/>
      <c r="G39" s="81"/>
      <c r="H39" s="81"/>
      <c r="I39" s="81"/>
      <c r="J39" s="81"/>
      <c r="K39" s="81"/>
      <c r="L39" s="81"/>
      <c r="M39" s="81"/>
      <c r="N39" s="81"/>
      <c r="O39" s="81"/>
      <c r="P39" s="81"/>
      <c r="Q39" s="81"/>
      <c r="R39" s="81"/>
      <c r="S39" s="81"/>
      <c r="T39" s="81"/>
      <c r="U39" s="81"/>
      <c r="V39" s="81"/>
      <c r="W39" s="81"/>
      <c r="X39" s="81"/>
      <c r="Y39" s="81"/>
      <c r="Z39" s="81"/>
      <c r="AA39" s="81"/>
      <c r="AB39" s="81"/>
      <c r="AC39" s="81"/>
      <c r="AD39" s="81"/>
      <c r="AE39" s="81"/>
      <c r="AF39" s="81"/>
      <c r="AG39" s="81"/>
      <c r="AH39" s="81"/>
      <c r="AI39" s="81"/>
      <c r="AJ39" s="82"/>
      <c r="AK39" s="40"/>
      <c r="AL39" s="67"/>
      <c r="AM39" s="85"/>
      <c r="AN39" s="81"/>
      <c r="AO39" s="81"/>
      <c r="AP39" s="81"/>
      <c r="AQ39" s="81"/>
      <c r="AR39" s="81"/>
      <c r="AS39" s="81"/>
      <c r="AT39" s="81"/>
      <c r="AU39" s="81"/>
      <c r="AV39" s="81"/>
      <c r="AW39" s="81"/>
      <c r="AX39" s="81"/>
      <c r="AY39" s="81"/>
      <c r="AZ39" s="81"/>
      <c r="BA39" s="81"/>
      <c r="BB39" s="81"/>
      <c r="BC39" s="81"/>
      <c r="BD39" s="81"/>
      <c r="BE39" s="81"/>
      <c r="BF39" s="81"/>
      <c r="BG39" s="81"/>
      <c r="BH39" s="81"/>
      <c r="BI39" s="81"/>
      <c r="BJ39" s="81"/>
      <c r="BK39" s="81"/>
      <c r="BL39" s="81"/>
      <c r="BM39" s="81"/>
      <c r="BN39" s="81"/>
      <c r="BO39" s="81"/>
      <c r="BP39" s="81"/>
      <c r="BQ39" s="81"/>
      <c r="BR39" s="81"/>
      <c r="BS39" s="81"/>
      <c r="BT39" s="81"/>
      <c r="BU39" s="82"/>
      <c r="BV39" s="40"/>
      <c r="BW39" s="67"/>
      <c r="BX39" s="85"/>
      <c r="BY39" s="81"/>
      <c r="BZ39" s="81"/>
      <c r="CA39" s="81"/>
      <c r="CB39" s="81"/>
      <c r="CC39" s="81"/>
      <c r="CD39" s="81"/>
      <c r="CE39" s="81"/>
      <c r="CF39" s="81"/>
      <c r="CG39" s="81"/>
      <c r="CH39" s="81"/>
      <c r="CI39" s="81"/>
      <c r="CJ39" s="81"/>
      <c r="CK39" s="81"/>
      <c r="CL39" s="81"/>
      <c r="CM39" s="81"/>
      <c r="CN39" s="81"/>
      <c r="CO39" s="81"/>
      <c r="CP39" s="81"/>
      <c r="CQ39" s="81"/>
      <c r="CR39" s="81"/>
      <c r="CS39" s="81"/>
      <c r="CT39" s="81"/>
      <c r="CU39" s="81"/>
      <c r="CV39" s="81"/>
      <c r="CW39" s="81"/>
      <c r="CX39" s="81"/>
      <c r="CY39" s="81"/>
      <c r="CZ39" s="81"/>
      <c r="DA39" s="81"/>
      <c r="DB39" s="81"/>
      <c r="DC39" s="81"/>
      <c r="DD39" s="81"/>
      <c r="DE39" s="81"/>
      <c r="DF39" s="82"/>
      <c r="DG39" s="40"/>
    </row>
    <row r="40" spans="1:111" ht="12" customHeight="1" x14ac:dyDescent="0.4">
      <c r="A40" s="67"/>
      <c r="B40" s="85"/>
      <c r="C40" s="81"/>
      <c r="D40" s="81"/>
      <c r="E40" s="81"/>
      <c r="F40" s="81"/>
      <c r="G40" s="81"/>
      <c r="H40" s="81"/>
      <c r="I40" s="81"/>
      <c r="J40" s="81"/>
      <c r="K40" s="81"/>
      <c r="L40" s="81"/>
      <c r="M40" s="81"/>
      <c r="N40" s="81"/>
      <c r="O40" s="81"/>
      <c r="P40" s="81"/>
      <c r="Q40" s="81"/>
      <c r="R40" s="81"/>
      <c r="S40" s="81"/>
      <c r="T40" s="81"/>
      <c r="U40" s="81"/>
      <c r="V40" s="81"/>
      <c r="W40" s="81"/>
      <c r="X40" s="81"/>
      <c r="Y40" s="81"/>
      <c r="Z40" s="81"/>
      <c r="AA40" s="81"/>
      <c r="AB40" s="81"/>
      <c r="AC40" s="81"/>
      <c r="AD40" s="81"/>
      <c r="AE40" s="81"/>
      <c r="AF40" s="81"/>
      <c r="AG40" s="81"/>
      <c r="AH40" s="81"/>
      <c r="AI40" s="81"/>
      <c r="AJ40" s="82"/>
      <c r="AK40" s="40"/>
      <c r="AL40" s="67"/>
      <c r="AM40" s="85"/>
      <c r="AN40" s="81"/>
      <c r="AO40" s="81"/>
      <c r="AP40" s="81"/>
      <c r="AQ40" s="81"/>
      <c r="AR40" s="81"/>
      <c r="AS40" s="81"/>
      <c r="AT40" s="81"/>
      <c r="AU40" s="81"/>
      <c r="AV40" s="81"/>
      <c r="AW40" s="81"/>
      <c r="AX40" s="81"/>
      <c r="AY40" s="81"/>
      <c r="AZ40" s="81"/>
      <c r="BA40" s="81"/>
      <c r="BB40" s="81"/>
      <c r="BC40" s="81"/>
      <c r="BD40" s="81"/>
      <c r="BE40" s="81"/>
      <c r="BF40" s="81"/>
      <c r="BG40" s="81"/>
      <c r="BH40" s="81"/>
      <c r="BI40" s="81"/>
      <c r="BJ40" s="81"/>
      <c r="BK40" s="81"/>
      <c r="BL40" s="81"/>
      <c r="BM40" s="81"/>
      <c r="BN40" s="81"/>
      <c r="BO40" s="81"/>
      <c r="BP40" s="81"/>
      <c r="BQ40" s="81"/>
      <c r="BR40" s="81"/>
      <c r="BS40" s="81"/>
      <c r="BT40" s="81"/>
      <c r="BU40" s="82"/>
      <c r="BV40" s="40"/>
      <c r="BW40" s="67"/>
      <c r="BX40" s="85"/>
      <c r="BY40" s="81"/>
      <c r="BZ40" s="81"/>
      <c r="CA40" s="81"/>
      <c r="CB40" s="81"/>
      <c r="CC40" s="81"/>
      <c r="CD40" s="81"/>
      <c r="CE40" s="81"/>
      <c r="CF40" s="81"/>
      <c r="CG40" s="81"/>
      <c r="CH40" s="81"/>
      <c r="CI40" s="81"/>
      <c r="CJ40" s="81"/>
      <c r="CK40" s="81"/>
      <c r="CL40" s="81"/>
      <c r="CM40" s="81"/>
      <c r="CN40" s="81"/>
      <c r="CO40" s="81"/>
      <c r="CP40" s="81"/>
      <c r="CQ40" s="81"/>
      <c r="CR40" s="81"/>
      <c r="CS40" s="81"/>
      <c r="CT40" s="81"/>
      <c r="CU40" s="81"/>
      <c r="CV40" s="81"/>
      <c r="CW40" s="81"/>
      <c r="CX40" s="81"/>
      <c r="CY40" s="81"/>
      <c r="CZ40" s="81"/>
      <c r="DA40" s="81"/>
      <c r="DB40" s="81"/>
      <c r="DC40" s="81"/>
      <c r="DD40" s="81"/>
      <c r="DE40" s="81"/>
      <c r="DF40" s="82"/>
      <c r="DG40" s="40"/>
    </row>
    <row r="41" spans="1:111" ht="12" customHeight="1" x14ac:dyDescent="0.4">
      <c r="A41" s="67"/>
      <c r="B41" s="85"/>
      <c r="C41" s="81"/>
      <c r="D41" s="81"/>
      <c r="E41" s="81"/>
      <c r="F41" s="81"/>
      <c r="G41" s="81"/>
      <c r="H41" s="81"/>
      <c r="I41" s="81"/>
      <c r="J41" s="81"/>
      <c r="K41" s="81"/>
      <c r="L41" s="81"/>
      <c r="M41" s="81"/>
      <c r="N41" s="81"/>
      <c r="O41" s="81"/>
      <c r="P41" s="81"/>
      <c r="Q41" s="81"/>
      <c r="R41" s="81"/>
      <c r="S41" s="81"/>
      <c r="T41" s="81"/>
      <c r="U41" s="81"/>
      <c r="V41" s="81"/>
      <c r="W41" s="81"/>
      <c r="X41" s="81"/>
      <c r="Y41" s="81"/>
      <c r="Z41" s="81"/>
      <c r="AA41" s="81"/>
      <c r="AB41" s="81"/>
      <c r="AC41" s="81"/>
      <c r="AD41" s="81"/>
      <c r="AE41" s="81"/>
      <c r="AF41" s="81"/>
      <c r="AG41" s="81"/>
      <c r="AH41" s="81"/>
      <c r="AI41" s="81"/>
      <c r="AJ41" s="82"/>
      <c r="AK41" s="40"/>
      <c r="AL41" s="67"/>
      <c r="AM41" s="85"/>
      <c r="AN41" s="81"/>
      <c r="AO41" s="81"/>
      <c r="AP41" s="81"/>
      <c r="AQ41" s="81"/>
      <c r="AR41" s="81"/>
      <c r="AS41" s="81"/>
      <c r="AT41" s="81"/>
      <c r="AU41" s="81"/>
      <c r="AV41" s="81"/>
      <c r="AW41" s="81"/>
      <c r="AX41" s="81"/>
      <c r="AY41" s="81"/>
      <c r="AZ41" s="81"/>
      <c r="BA41" s="81"/>
      <c r="BB41" s="81"/>
      <c r="BC41" s="81"/>
      <c r="BD41" s="81"/>
      <c r="BE41" s="81"/>
      <c r="BF41" s="81"/>
      <c r="BG41" s="81"/>
      <c r="BH41" s="81"/>
      <c r="BI41" s="81"/>
      <c r="BJ41" s="81"/>
      <c r="BK41" s="81"/>
      <c r="BL41" s="81"/>
      <c r="BM41" s="81"/>
      <c r="BN41" s="81"/>
      <c r="BO41" s="81"/>
      <c r="BP41" s="81"/>
      <c r="BQ41" s="81"/>
      <c r="BR41" s="81"/>
      <c r="BS41" s="81"/>
      <c r="BT41" s="81"/>
      <c r="BU41" s="82"/>
      <c r="BV41" s="40"/>
      <c r="BW41" s="67"/>
      <c r="BX41" s="85"/>
      <c r="BY41" s="81"/>
      <c r="BZ41" s="81"/>
      <c r="CA41" s="81"/>
      <c r="CB41" s="81"/>
      <c r="CC41" s="81"/>
      <c r="CD41" s="81"/>
      <c r="CE41" s="81"/>
      <c r="CF41" s="81"/>
      <c r="CG41" s="81"/>
      <c r="CH41" s="81"/>
      <c r="CI41" s="81"/>
      <c r="CJ41" s="81"/>
      <c r="CK41" s="81"/>
      <c r="CL41" s="81"/>
      <c r="CM41" s="81"/>
      <c r="CN41" s="81"/>
      <c r="CO41" s="81"/>
      <c r="CP41" s="81"/>
      <c r="CQ41" s="81"/>
      <c r="CR41" s="81"/>
      <c r="CS41" s="81"/>
      <c r="CT41" s="81"/>
      <c r="CU41" s="81"/>
      <c r="CV41" s="81"/>
      <c r="CW41" s="81"/>
      <c r="CX41" s="81"/>
      <c r="CY41" s="81"/>
      <c r="CZ41" s="81"/>
      <c r="DA41" s="81"/>
      <c r="DB41" s="81"/>
      <c r="DC41" s="81"/>
      <c r="DD41" s="81"/>
      <c r="DE41" s="81"/>
      <c r="DF41" s="82"/>
      <c r="DG41" s="40"/>
    </row>
    <row r="42" spans="1:111" ht="12" customHeight="1" x14ac:dyDescent="0.4">
      <c r="A42" s="67"/>
      <c r="B42" s="85"/>
      <c r="C42" s="81"/>
      <c r="D42" s="81"/>
      <c r="E42" s="81"/>
      <c r="F42" s="81"/>
      <c r="G42" s="81"/>
      <c r="H42" s="81"/>
      <c r="I42" s="81"/>
      <c r="J42" s="81"/>
      <c r="K42" s="81"/>
      <c r="L42" s="81"/>
      <c r="M42" s="81"/>
      <c r="N42" s="81"/>
      <c r="O42" s="81"/>
      <c r="P42" s="81"/>
      <c r="Q42" s="81"/>
      <c r="R42" s="81"/>
      <c r="S42" s="81"/>
      <c r="T42" s="81"/>
      <c r="U42" s="81"/>
      <c r="V42" s="81"/>
      <c r="W42" s="81"/>
      <c r="X42" s="81"/>
      <c r="Y42" s="81"/>
      <c r="Z42" s="81"/>
      <c r="AA42" s="81"/>
      <c r="AB42" s="81"/>
      <c r="AC42" s="81"/>
      <c r="AD42" s="81"/>
      <c r="AE42" s="81"/>
      <c r="AF42" s="81"/>
      <c r="AG42" s="81"/>
      <c r="AH42" s="81"/>
      <c r="AI42" s="81"/>
      <c r="AJ42" s="82"/>
      <c r="AK42" s="40"/>
      <c r="AL42" s="67"/>
      <c r="AM42" s="85"/>
      <c r="AN42" s="81"/>
      <c r="AO42" s="81"/>
      <c r="AP42" s="81"/>
      <c r="AQ42" s="81"/>
      <c r="AR42" s="81"/>
      <c r="AS42" s="81"/>
      <c r="AT42" s="81"/>
      <c r="AU42" s="81"/>
      <c r="AV42" s="81"/>
      <c r="AW42" s="81"/>
      <c r="AX42" s="81"/>
      <c r="AY42" s="81"/>
      <c r="AZ42" s="81"/>
      <c r="BA42" s="81"/>
      <c r="BB42" s="81"/>
      <c r="BC42" s="81"/>
      <c r="BD42" s="81"/>
      <c r="BE42" s="81"/>
      <c r="BF42" s="81"/>
      <c r="BG42" s="81"/>
      <c r="BH42" s="81"/>
      <c r="BI42" s="81"/>
      <c r="BJ42" s="81"/>
      <c r="BK42" s="81"/>
      <c r="BL42" s="81"/>
      <c r="BM42" s="81"/>
      <c r="BN42" s="81"/>
      <c r="BO42" s="81"/>
      <c r="BP42" s="81"/>
      <c r="BQ42" s="81"/>
      <c r="BR42" s="81"/>
      <c r="BS42" s="81"/>
      <c r="BT42" s="81"/>
      <c r="BU42" s="82"/>
      <c r="BV42" s="40"/>
      <c r="BW42" s="67"/>
      <c r="BX42" s="85"/>
      <c r="BY42" s="81"/>
      <c r="BZ42" s="81"/>
      <c r="CA42" s="81"/>
      <c r="CB42" s="81"/>
      <c r="CC42" s="81"/>
      <c r="CD42" s="81"/>
      <c r="CE42" s="81"/>
      <c r="CF42" s="81"/>
      <c r="CG42" s="81"/>
      <c r="CH42" s="81"/>
      <c r="CI42" s="81"/>
      <c r="CJ42" s="81"/>
      <c r="CK42" s="81"/>
      <c r="CL42" s="81"/>
      <c r="CM42" s="81"/>
      <c r="CN42" s="81"/>
      <c r="CO42" s="81"/>
      <c r="CP42" s="81"/>
      <c r="CQ42" s="81"/>
      <c r="CR42" s="81"/>
      <c r="CS42" s="81"/>
      <c r="CT42" s="81"/>
      <c r="CU42" s="81"/>
      <c r="CV42" s="81"/>
      <c r="CW42" s="81"/>
      <c r="CX42" s="81"/>
      <c r="CY42" s="81"/>
      <c r="CZ42" s="81"/>
      <c r="DA42" s="81"/>
      <c r="DB42" s="81"/>
      <c r="DC42" s="81"/>
      <c r="DD42" s="81"/>
      <c r="DE42" s="81"/>
      <c r="DF42" s="82"/>
      <c r="DG42" s="40"/>
    </row>
    <row r="43" spans="1:111" ht="12" customHeight="1" x14ac:dyDescent="0.4">
      <c r="A43" s="67"/>
      <c r="B43" s="85"/>
      <c r="C43" s="81"/>
      <c r="D43" s="81"/>
      <c r="E43" s="81"/>
      <c r="F43" s="81"/>
      <c r="G43" s="81"/>
      <c r="H43" s="81"/>
      <c r="I43" s="81"/>
      <c r="J43" s="81"/>
      <c r="K43" s="81"/>
      <c r="L43" s="81"/>
      <c r="M43" s="81"/>
      <c r="N43" s="81"/>
      <c r="O43" s="81"/>
      <c r="P43" s="81"/>
      <c r="Q43" s="81"/>
      <c r="R43" s="81"/>
      <c r="S43" s="81"/>
      <c r="T43" s="81"/>
      <c r="U43" s="81"/>
      <c r="V43" s="81"/>
      <c r="W43" s="81"/>
      <c r="X43" s="81"/>
      <c r="Y43" s="81"/>
      <c r="Z43" s="81"/>
      <c r="AA43" s="81"/>
      <c r="AB43" s="81"/>
      <c r="AC43" s="81"/>
      <c r="AD43" s="81"/>
      <c r="AE43" s="81"/>
      <c r="AF43" s="81"/>
      <c r="AG43" s="81"/>
      <c r="AH43" s="81"/>
      <c r="AI43" s="81"/>
      <c r="AJ43" s="82"/>
      <c r="AK43" s="40"/>
      <c r="AL43" s="67"/>
      <c r="AM43" s="85"/>
      <c r="AN43" s="81"/>
      <c r="AO43" s="81"/>
      <c r="AP43" s="81"/>
      <c r="AQ43" s="81"/>
      <c r="AR43" s="81"/>
      <c r="AS43" s="81"/>
      <c r="AT43" s="81"/>
      <c r="AU43" s="81"/>
      <c r="AV43" s="81"/>
      <c r="AW43" s="81"/>
      <c r="AX43" s="81"/>
      <c r="AY43" s="81"/>
      <c r="AZ43" s="81"/>
      <c r="BA43" s="81"/>
      <c r="BB43" s="81"/>
      <c r="BC43" s="81"/>
      <c r="BD43" s="81"/>
      <c r="BE43" s="81"/>
      <c r="BF43" s="81"/>
      <c r="BG43" s="81"/>
      <c r="BH43" s="81"/>
      <c r="BI43" s="81"/>
      <c r="BJ43" s="81"/>
      <c r="BK43" s="81"/>
      <c r="BL43" s="81"/>
      <c r="BM43" s="81"/>
      <c r="BN43" s="81"/>
      <c r="BO43" s="81"/>
      <c r="BP43" s="81"/>
      <c r="BQ43" s="81"/>
      <c r="BR43" s="81"/>
      <c r="BS43" s="81"/>
      <c r="BT43" s="81"/>
      <c r="BU43" s="82"/>
      <c r="BV43" s="40"/>
      <c r="BW43" s="67"/>
      <c r="BX43" s="85"/>
      <c r="BY43" s="81"/>
      <c r="BZ43" s="81"/>
      <c r="CA43" s="81"/>
      <c r="CB43" s="81"/>
      <c r="CC43" s="81"/>
      <c r="CD43" s="81"/>
      <c r="CE43" s="81"/>
      <c r="CF43" s="81"/>
      <c r="CG43" s="81"/>
      <c r="CH43" s="81"/>
      <c r="CI43" s="81"/>
      <c r="CJ43" s="81"/>
      <c r="CK43" s="81"/>
      <c r="CL43" s="81"/>
      <c r="CM43" s="81"/>
      <c r="CN43" s="81"/>
      <c r="CO43" s="81"/>
      <c r="CP43" s="81"/>
      <c r="CQ43" s="81"/>
      <c r="CR43" s="81"/>
      <c r="CS43" s="81"/>
      <c r="CT43" s="81"/>
      <c r="CU43" s="81"/>
      <c r="CV43" s="81"/>
      <c r="CW43" s="81"/>
      <c r="CX43" s="81"/>
      <c r="CY43" s="81"/>
      <c r="CZ43" s="81"/>
      <c r="DA43" s="81"/>
      <c r="DB43" s="81"/>
      <c r="DC43" s="81"/>
      <c r="DD43" s="81"/>
      <c r="DE43" s="81"/>
      <c r="DF43" s="82"/>
      <c r="DG43" s="40"/>
    </row>
    <row r="44" spans="1:111" ht="12" customHeight="1" x14ac:dyDescent="0.4">
      <c r="A44" s="67"/>
      <c r="B44" s="85"/>
      <c r="C44" s="81"/>
      <c r="D44" s="81"/>
      <c r="E44" s="81"/>
      <c r="F44" s="81"/>
      <c r="G44" s="81"/>
      <c r="H44" s="81"/>
      <c r="I44" s="81"/>
      <c r="J44" s="81"/>
      <c r="K44" s="81"/>
      <c r="L44" s="81"/>
      <c r="M44" s="81"/>
      <c r="N44" s="81"/>
      <c r="O44" s="81"/>
      <c r="P44" s="81"/>
      <c r="Q44" s="81"/>
      <c r="R44" s="81"/>
      <c r="S44" s="81"/>
      <c r="T44" s="81"/>
      <c r="U44" s="81"/>
      <c r="V44" s="81"/>
      <c r="W44" s="81"/>
      <c r="X44" s="81"/>
      <c r="Y44" s="81"/>
      <c r="Z44" s="81"/>
      <c r="AA44" s="81"/>
      <c r="AB44" s="81"/>
      <c r="AC44" s="81"/>
      <c r="AD44" s="81"/>
      <c r="AE44" s="81"/>
      <c r="AF44" s="81"/>
      <c r="AG44" s="81"/>
      <c r="AH44" s="81"/>
      <c r="AI44" s="81"/>
      <c r="AJ44" s="82"/>
      <c r="AK44" s="40"/>
      <c r="AL44" s="67"/>
      <c r="AM44" s="85"/>
      <c r="AN44" s="81"/>
      <c r="AO44" s="81"/>
      <c r="AP44" s="81"/>
      <c r="AQ44" s="81"/>
      <c r="AR44" s="81"/>
      <c r="AS44" s="81"/>
      <c r="AT44" s="81"/>
      <c r="AU44" s="81"/>
      <c r="AV44" s="81"/>
      <c r="AW44" s="81"/>
      <c r="AX44" s="81"/>
      <c r="AY44" s="81"/>
      <c r="AZ44" s="81"/>
      <c r="BA44" s="81"/>
      <c r="BB44" s="81"/>
      <c r="BC44" s="81"/>
      <c r="BD44" s="81"/>
      <c r="BE44" s="81"/>
      <c r="BF44" s="81"/>
      <c r="BG44" s="81"/>
      <c r="BH44" s="81"/>
      <c r="BI44" s="81"/>
      <c r="BJ44" s="81"/>
      <c r="BK44" s="81"/>
      <c r="BL44" s="81"/>
      <c r="BM44" s="81"/>
      <c r="BN44" s="81"/>
      <c r="BO44" s="81"/>
      <c r="BP44" s="81"/>
      <c r="BQ44" s="81"/>
      <c r="BR44" s="81"/>
      <c r="BS44" s="81"/>
      <c r="BT44" s="81"/>
      <c r="BU44" s="82"/>
      <c r="BV44" s="40"/>
      <c r="BW44" s="67"/>
      <c r="BX44" s="85"/>
      <c r="BY44" s="81"/>
      <c r="BZ44" s="81"/>
      <c r="CA44" s="81"/>
      <c r="CB44" s="81"/>
      <c r="CC44" s="81"/>
      <c r="CD44" s="81"/>
      <c r="CE44" s="81"/>
      <c r="CF44" s="81"/>
      <c r="CG44" s="81"/>
      <c r="CH44" s="81"/>
      <c r="CI44" s="81"/>
      <c r="CJ44" s="81"/>
      <c r="CK44" s="81"/>
      <c r="CL44" s="81"/>
      <c r="CM44" s="81"/>
      <c r="CN44" s="81"/>
      <c r="CO44" s="81"/>
      <c r="CP44" s="81"/>
      <c r="CQ44" s="81"/>
      <c r="CR44" s="81"/>
      <c r="CS44" s="81"/>
      <c r="CT44" s="81"/>
      <c r="CU44" s="81"/>
      <c r="CV44" s="81"/>
      <c r="CW44" s="81"/>
      <c r="CX44" s="81"/>
      <c r="CY44" s="81"/>
      <c r="CZ44" s="81"/>
      <c r="DA44" s="81"/>
      <c r="DB44" s="81"/>
      <c r="DC44" s="81"/>
      <c r="DD44" s="81"/>
      <c r="DE44" s="81"/>
      <c r="DF44" s="82"/>
      <c r="DG44" s="40"/>
    </row>
    <row r="45" spans="1:111" ht="12" customHeight="1" x14ac:dyDescent="0.4">
      <c r="A45" s="67"/>
      <c r="B45" s="85"/>
      <c r="C45" s="81"/>
      <c r="D45" s="81"/>
      <c r="E45" s="81"/>
      <c r="F45" s="81"/>
      <c r="G45" s="81"/>
      <c r="H45" s="81"/>
      <c r="I45" s="81"/>
      <c r="J45" s="81"/>
      <c r="K45" s="81"/>
      <c r="L45" s="81"/>
      <c r="M45" s="81"/>
      <c r="N45" s="81"/>
      <c r="O45" s="81"/>
      <c r="P45" s="81"/>
      <c r="Q45" s="81"/>
      <c r="R45" s="81"/>
      <c r="S45" s="81"/>
      <c r="T45" s="81"/>
      <c r="U45" s="81"/>
      <c r="V45" s="81"/>
      <c r="W45" s="81"/>
      <c r="X45" s="81"/>
      <c r="Y45" s="81"/>
      <c r="Z45" s="81"/>
      <c r="AA45" s="81"/>
      <c r="AB45" s="81"/>
      <c r="AC45" s="81"/>
      <c r="AD45" s="81"/>
      <c r="AE45" s="81"/>
      <c r="AF45" s="81"/>
      <c r="AG45" s="81"/>
      <c r="AH45" s="81"/>
      <c r="AI45" s="81"/>
      <c r="AJ45" s="82"/>
      <c r="AK45" s="40"/>
      <c r="AL45" s="67"/>
      <c r="AM45" s="85"/>
      <c r="AN45" s="81"/>
      <c r="AO45" s="81"/>
      <c r="AP45" s="81"/>
      <c r="AQ45" s="81"/>
      <c r="AR45" s="81"/>
      <c r="AS45" s="81"/>
      <c r="AT45" s="81"/>
      <c r="AU45" s="81"/>
      <c r="AV45" s="81"/>
      <c r="AW45" s="81"/>
      <c r="AX45" s="81"/>
      <c r="AY45" s="81"/>
      <c r="AZ45" s="81"/>
      <c r="BA45" s="81"/>
      <c r="BB45" s="81"/>
      <c r="BC45" s="81"/>
      <c r="BD45" s="81"/>
      <c r="BE45" s="81"/>
      <c r="BF45" s="81"/>
      <c r="BG45" s="81"/>
      <c r="BH45" s="81"/>
      <c r="BI45" s="81"/>
      <c r="BJ45" s="81"/>
      <c r="BK45" s="81"/>
      <c r="BL45" s="81"/>
      <c r="BM45" s="81"/>
      <c r="BN45" s="81"/>
      <c r="BO45" s="81"/>
      <c r="BP45" s="81"/>
      <c r="BQ45" s="81"/>
      <c r="BR45" s="81"/>
      <c r="BS45" s="81"/>
      <c r="BT45" s="81"/>
      <c r="BU45" s="82"/>
      <c r="BV45" s="40"/>
      <c r="BW45" s="67"/>
      <c r="BX45" s="85"/>
      <c r="BY45" s="81"/>
      <c r="BZ45" s="81"/>
      <c r="CA45" s="81"/>
      <c r="CB45" s="81"/>
      <c r="CC45" s="81"/>
      <c r="CD45" s="81"/>
      <c r="CE45" s="81"/>
      <c r="CF45" s="81"/>
      <c r="CG45" s="81"/>
      <c r="CH45" s="81"/>
      <c r="CI45" s="81"/>
      <c r="CJ45" s="81"/>
      <c r="CK45" s="81"/>
      <c r="CL45" s="81"/>
      <c r="CM45" s="81"/>
      <c r="CN45" s="81"/>
      <c r="CO45" s="81"/>
      <c r="CP45" s="81"/>
      <c r="CQ45" s="81"/>
      <c r="CR45" s="81"/>
      <c r="CS45" s="81"/>
      <c r="CT45" s="81"/>
      <c r="CU45" s="81"/>
      <c r="CV45" s="81"/>
      <c r="CW45" s="81"/>
      <c r="CX45" s="81"/>
      <c r="CY45" s="81"/>
      <c r="CZ45" s="81"/>
      <c r="DA45" s="81"/>
      <c r="DB45" s="81"/>
      <c r="DC45" s="81"/>
      <c r="DD45" s="81"/>
      <c r="DE45" s="81"/>
      <c r="DF45" s="82"/>
      <c r="DG45" s="40"/>
    </row>
    <row r="46" spans="1:111" ht="12" customHeight="1" x14ac:dyDescent="0.4">
      <c r="A46" s="67"/>
      <c r="B46" s="85"/>
      <c r="C46" s="81"/>
      <c r="D46" s="81"/>
      <c r="E46" s="81"/>
      <c r="F46" s="81"/>
      <c r="G46" s="81"/>
      <c r="H46" s="81"/>
      <c r="I46" s="81"/>
      <c r="J46" s="81"/>
      <c r="K46" s="81"/>
      <c r="L46" s="81"/>
      <c r="M46" s="81"/>
      <c r="N46" s="81"/>
      <c r="O46" s="81"/>
      <c r="P46" s="81"/>
      <c r="Q46" s="81"/>
      <c r="R46" s="81"/>
      <c r="S46" s="81"/>
      <c r="T46" s="81"/>
      <c r="U46" s="81"/>
      <c r="V46" s="81"/>
      <c r="W46" s="81"/>
      <c r="X46" s="81"/>
      <c r="Y46" s="81"/>
      <c r="Z46" s="81"/>
      <c r="AA46" s="81"/>
      <c r="AB46" s="81"/>
      <c r="AC46" s="81"/>
      <c r="AD46" s="81"/>
      <c r="AE46" s="81"/>
      <c r="AF46" s="81"/>
      <c r="AG46" s="81"/>
      <c r="AH46" s="81"/>
      <c r="AI46" s="81"/>
      <c r="AJ46" s="82"/>
      <c r="AK46" s="40"/>
      <c r="AL46" s="67"/>
      <c r="AM46" s="85"/>
      <c r="AN46" s="81"/>
      <c r="AO46" s="81"/>
      <c r="AP46" s="81"/>
      <c r="AQ46" s="81"/>
      <c r="AR46" s="81"/>
      <c r="AS46" s="81"/>
      <c r="AT46" s="81"/>
      <c r="AU46" s="81"/>
      <c r="AV46" s="81"/>
      <c r="AW46" s="81"/>
      <c r="AX46" s="81"/>
      <c r="AY46" s="81"/>
      <c r="AZ46" s="81"/>
      <c r="BA46" s="81"/>
      <c r="BB46" s="81"/>
      <c r="BC46" s="81"/>
      <c r="BD46" s="81"/>
      <c r="BE46" s="81"/>
      <c r="BF46" s="81"/>
      <c r="BG46" s="81"/>
      <c r="BH46" s="81"/>
      <c r="BI46" s="81"/>
      <c r="BJ46" s="81"/>
      <c r="BK46" s="81"/>
      <c r="BL46" s="81"/>
      <c r="BM46" s="81"/>
      <c r="BN46" s="81"/>
      <c r="BO46" s="81"/>
      <c r="BP46" s="81"/>
      <c r="BQ46" s="81"/>
      <c r="BR46" s="81"/>
      <c r="BS46" s="81"/>
      <c r="BT46" s="81"/>
      <c r="BU46" s="82"/>
      <c r="BV46" s="40"/>
      <c r="BW46" s="67"/>
      <c r="BX46" s="85"/>
      <c r="BY46" s="81"/>
      <c r="BZ46" s="81"/>
      <c r="CA46" s="81"/>
      <c r="CB46" s="81"/>
      <c r="CC46" s="81"/>
      <c r="CD46" s="81"/>
      <c r="CE46" s="81"/>
      <c r="CF46" s="81"/>
      <c r="CG46" s="81"/>
      <c r="CH46" s="81"/>
      <c r="CI46" s="81"/>
      <c r="CJ46" s="81"/>
      <c r="CK46" s="81"/>
      <c r="CL46" s="81"/>
      <c r="CM46" s="81"/>
      <c r="CN46" s="81"/>
      <c r="CO46" s="81"/>
      <c r="CP46" s="81"/>
      <c r="CQ46" s="81"/>
      <c r="CR46" s="81"/>
      <c r="CS46" s="81"/>
      <c r="CT46" s="81"/>
      <c r="CU46" s="81"/>
      <c r="CV46" s="81"/>
      <c r="CW46" s="81"/>
      <c r="CX46" s="81"/>
      <c r="CY46" s="81"/>
      <c r="CZ46" s="81"/>
      <c r="DA46" s="81"/>
      <c r="DB46" s="81"/>
      <c r="DC46" s="81"/>
      <c r="DD46" s="81"/>
      <c r="DE46" s="81"/>
      <c r="DF46" s="82"/>
      <c r="DG46" s="40"/>
    </row>
    <row r="47" spans="1:111" ht="12" customHeight="1" x14ac:dyDescent="0.4">
      <c r="A47" s="67"/>
      <c r="B47" s="85"/>
      <c r="C47" s="81"/>
      <c r="D47" s="81"/>
      <c r="E47" s="81"/>
      <c r="F47" s="81"/>
      <c r="G47" s="81"/>
      <c r="H47" s="81"/>
      <c r="I47" s="81"/>
      <c r="J47" s="81"/>
      <c r="K47" s="81"/>
      <c r="L47" s="81"/>
      <c r="M47" s="81"/>
      <c r="N47" s="81"/>
      <c r="O47" s="81"/>
      <c r="P47" s="81"/>
      <c r="Q47" s="81"/>
      <c r="R47" s="81"/>
      <c r="S47" s="81"/>
      <c r="T47" s="81"/>
      <c r="U47" s="81"/>
      <c r="V47" s="81"/>
      <c r="W47" s="81"/>
      <c r="X47" s="81"/>
      <c r="Y47" s="81"/>
      <c r="Z47" s="81"/>
      <c r="AA47" s="81"/>
      <c r="AB47" s="81"/>
      <c r="AC47" s="81"/>
      <c r="AD47" s="81"/>
      <c r="AE47" s="81"/>
      <c r="AF47" s="81"/>
      <c r="AG47" s="81"/>
      <c r="AH47" s="81"/>
      <c r="AI47" s="81"/>
      <c r="AJ47" s="82"/>
      <c r="AK47" s="40"/>
      <c r="AL47" s="67"/>
      <c r="AM47" s="85"/>
      <c r="AN47" s="81"/>
      <c r="AO47" s="81"/>
      <c r="AP47" s="81"/>
      <c r="AQ47" s="81"/>
      <c r="AR47" s="81"/>
      <c r="AS47" s="81"/>
      <c r="AT47" s="81"/>
      <c r="AU47" s="81"/>
      <c r="AV47" s="81"/>
      <c r="AW47" s="81"/>
      <c r="AX47" s="81"/>
      <c r="AY47" s="81"/>
      <c r="AZ47" s="81"/>
      <c r="BA47" s="81"/>
      <c r="BB47" s="81"/>
      <c r="BC47" s="81"/>
      <c r="BD47" s="81"/>
      <c r="BE47" s="81"/>
      <c r="BF47" s="81"/>
      <c r="BG47" s="81"/>
      <c r="BH47" s="81"/>
      <c r="BI47" s="81"/>
      <c r="BJ47" s="81"/>
      <c r="BK47" s="81"/>
      <c r="BL47" s="81"/>
      <c r="BM47" s="81"/>
      <c r="BN47" s="81"/>
      <c r="BO47" s="81"/>
      <c r="BP47" s="81"/>
      <c r="BQ47" s="81"/>
      <c r="BR47" s="81"/>
      <c r="BS47" s="81"/>
      <c r="BT47" s="81"/>
      <c r="BU47" s="82"/>
      <c r="BV47" s="40"/>
      <c r="BW47" s="67"/>
      <c r="BX47" s="85"/>
      <c r="BY47" s="81"/>
      <c r="BZ47" s="81"/>
      <c r="CA47" s="81"/>
      <c r="CB47" s="81"/>
      <c r="CC47" s="81"/>
      <c r="CD47" s="81"/>
      <c r="CE47" s="81"/>
      <c r="CF47" s="81"/>
      <c r="CG47" s="81"/>
      <c r="CH47" s="81"/>
      <c r="CI47" s="81"/>
      <c r="CJ47" s="81"/>
      <c r="CK47" s="81"/>
      <c r="CL47" s="81"/>
      <c r="CM47" s="81"/>
      <c r="CN47" s="81"/>
      <c r="CO47" s="81"/>
      <c r="CP47" s="81"/>
      <c r="CQ47" s="81"/>
      <c r="CR47" s="81"/>
      <c r="CS47" s="81"/>
      <c r="CT47" s="81"/>
      <c r="CU47" s="81"/>
      <c r="CV47" s="81"/>
      <c r="CW47" s="81"/>
      <c r="CX47" s="81"/>
      <c r="CY47" s="81"/>
      <c r="CZ47" s="81"/>
      <c r="DA47" s="81"/>
      <c r="DB47" s="81"/>
      <c r="DC47" s="81"/>
      <c r="DD47" s="81"/>
      <c r="DE47" s="81"/>
      <c r="DF47" s="82"/>
      <c r="DG47" s="40"/>
    </row>
    <row r="48" spans="1:111" ht="12" customHeight="1" x14ac:dyDescent="0.4">
      <c r="A48" s="67"/>
      <c r="B48" s="85"/>
      <c r="C48" s="81"/>
      <c r="D48" s="81"/>
      <c r="E48" s="81"/>
      <c r="F48" s="81"/>
      <c r="G48" s="81"/>
      <c r="H48" s="81"/>
      <c r="I48" s="81"/>
      <c r="J48" s="81"/>
      <c r="K48" s="81"/>
      <c r="L48" s="81"/>
      <c r="M48" s="81"/>
      <c r="N48" s="81"/>
      <c r="O48" s="81"/>
      <c r="P48" s="81"/>
      <c r="Q48" s="81"/>
      <c r="R48" s="81"/>
      <c r="S48" s="81"/>
      <c r="T48" s="81"/>
      <c r="U48" s="81"/>
      <c r="V48" s="81"/>
      <c r="W48" s="81"/>
      <c r="X48" s="81"/>
      <c r="Y48" s="81"/>
      <c r="Z48" s="81"/>
      <c r="AA48" s="81"/>
      <c r="AB48" s="81"/>
      <c r="AC48" s="81"/>
      <c r="AD48" s="81"/>
      <c r="AE48" s="81"/>
      <c r="AF48" s="81"/>
      <c r="AG48" s="81"/>
      <c r="AH48" s="81"/>
      <c r="AI48" s="81"/>
      <c r="AJ48" s="82"/>
      <c r="AK48" s="40"/>
      <c r="AL48" s="67"/>
      <c r="AM48" s="85"/>
      <c r="AN48" s="81"/>
      <c r="AO48" s="81"/>
      <c r="AP48" s="81"/>
      <c r="AQ48" s="81"/>
      <c r="AR48" s="81"/>
      <c r="AS48" s="81"/>
      <c r="AT48" s="81"/>
      <c r="AU48" s="81"/>
      <c r="AV48" s="81"/>
      <c r="AW48" s="81"/>
      <c r="AX48" s="81"/>
      <c r="AY48" s="81"/>
      <c r="AZ48" s="81"/>
      <c r="BA48" s="81"/>
      <c r="BB48" s="81"/>
      <c r="BC48" s="81"/>
      <c r="BD48" s="81"/>
      <c r="BE48" s="81"/>
      <c r="BF48" s="81"/>
      <c r="BG48" s="81"/>
      <c r="BH48" s="81"/>
      <c r="BI48" s="81"/>
      <c r="BJ48" s="81"/>
      <c r="BK48" s="81"/>
      <c r="BL48" s="81"/>
      <c r="BM48" s="81"/>
      <c r="BN48" s="81"/>
      <c r="BO48" s="81"/>
      <c r="BP48" s="81"/>
      <c r="BQ48" s="81"/>
      <c r="BR48" s="81"/>
      <c r="BS48" s="81"/>
      <c r="BT48" s="81"/>
      <c r="BU48" s="82"/>
      <c r="BV48" s="40"/>
      <c r="BW48" s="67"/>
      <c r="BX48" s="85"/>
      <c r="BY48" s="81"/>
      <c r="BZ48" s="81"/>
      <c r="CA48" s="81"/>
      <c r="CB48" s="81"/>
      <c r="CC48" s="81"/>
      <c r="CD48" s="81"/>
      <c r="CE48" s="81"/>
      <c r="CF48" s="81"/>
      <c r="CG48" s="81"/>
      <c r="CH48" s="81"/>
      <c r="CI48" s="81"/>
      <c r="CJ48" s="81"/>
      <c r="CK48" s="81"/>
      <c r="CL48" s="81"/>
      <c r="CM48" s="81"/>
      <c r="CN48" s="81"/>
      <c r="CO48" s="81"/>
      <c r="CP48" s="81"/>
      <c r="CQ48" s="81"/>
      <c r="CR48" s="81"/>
      <c r="CS48" s="81"/>
      <c r="CT48" s="81"/>
      <c r="CU48" s="81"/>
      <c r="CV48" s="81"/>
      <c r="CW48" s="81"/>
      <c r="CX48" s="81"/>
      <c r="CY48" s="81"/>
      <c r="CZ48" s="81"/>
      <c r="DA48" s="81"/>
      <c r="DB48" s="81"/>
      <c r="DC48" s="81"/>
      <c r="DD48" s="81"/>
      <c r="DE48" s="81"/>
      <c r="DF48" s="82"/>
      <c r="DG48" s="40"/>
    </row>
    <row r="49" spans="1:111" ht="12" customHeight="1" thickBot="1" x14ac:dyDescent="0.45">
      <c r="A49" s="67"/>
      <c r="B49" s="86"/>
      <c r="C49" s="83"/>
      <c r="D49" s="83"/>
      <c r="E49" s="83"/>
      <c r="F49" s="83"/>
      <c r="G49" s="83"/>
      <c r="H49" s="83"/>
      <c r="I49" s="83"/>
      <c r="J49" s="83"/>
      <c r="K49" s="83"/>
      <c r="L49" s="83"/>
      <c r="M49" s="83"/>
      <c r="N49" s="83"/>
      <c r="O49" s="83"/>
      <c r="P49" s="83"/>
      <c r="Q49" s="83"/>
      <c r="R49" s="83"/>
      <c r="S49" s="83"/>
      <c r="T49" s="83"/>
      <c r="U49" s="83"/>
      <c r="V49" s="83"/>
      <c r="W49" s="83"/>
      <c r="X49" s="83"/>
      <c r="Y49" s="83"/>
      <c r="Z49" s="83"/>
      <c r="AA49" s="83"/>
      <c r="AB49" s="83"/>
      <c r="AC49" s="83"/>
      <c r="AD49" s="83"/>
      <c r="AE49" s="83"/>
      <c r="AF49" s="83"/>
      <c r="AG49" s="83"/>
      <c r="AH49" s="83"/>
      <c r="AI49" s="83"/>
      <c r="AJ49" s="84"/>
      <c r="AK49" s="40"/>
      <c r="AL49" s="67"/>
      <c r="AM49" s="86"/>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4"/>
      <c r="BV49" s="40"/>
      <c r="BW49" s="67"/>
      <c r="BX49" s="86"/>
      <c r="BY49" s="83"/>
      <c r="BZ49" s="83"/>
      <c r="CA49" s="83"/>
      <c r="CB49" s="83"/>
      <c r="CC49" s="83"/>
      <c r="CD49" s="83"/>
      <c r="CE49" s="83"/>
      <c r="CF49" s="83"/>
      <c r="CG49" s="83"/>
      <c r="CH49" s="83"/>
      <c r="CI49" s="83"/>
      <c r="CJ49" s="83"/>
      <c r="CK49" s="83"/>
      <c r="CL49" s="83"/>
      <c r="CM49" s="83"/>
      <c r="CN49" s="83"/>
      <c r="CO49" s="83"/>
      <c r="CP49" s="83"/>
      <c r="CQ49" s="83"/>
      <c r="CR49" s="83"/>
      <c r="CS49" s="83"/>
      <c r="CT49" s="83"/>
      <c r="CU49" s="83"/>
      <c r="CV49" s="83"/>
      <c r="CW49" s="83"/>
      <c r="CX49" s="83"/>
      <c r="CY49" s="83"/>
      <c r="CZ49" s="83"/>
      <c r="DA49" s="83"/>
      <c r="DB49" s="83"/>
      <c r="DC49" s="83"/>
      <c r="DD49" s="83"/>
      <c r="DE49" s="83"/>
      <c r="DF49" s="84"/>
      <c r="DG49" s="40"/>
    </row>
    <row r="50" spans="1:111" ht="12" customHeight="1" x14ac:dyDescent="0.4">
      <c r="A50" s="67"/>
      <c r="B50" s="437" t="s">
        <v>553</v>
      </c>
      <c r="C50" s="438"/>
      <c r="D50" s="438"/>
      <c r="E50" s="438"/>
      <c r="F50" s="438"/>
      <c r="G50" s="438"/>
      <c r="H50" s="438"/>
      <c r="I50" s="439"/>
      <c r="J50" s="443"/>
      <c r="K50" s="443"/>
      <c r="L50" s="443"/>
      <c r="M50" s="443"/>
      <c r="N50" s="443"/>
      <c r="O50" s="443"/>
      <c r="P50" s="443"/>
      <c r="Q50" s="443"/>
      <c r="R50" s="443"/>
      <c r="S50" s="443"/>
      <c r="T50" s="443"/>
      <c r="U50" s="443"/>
      <c r="V50" s="443"/>
      <c r="W50" s="443"/>
      <c r="X50" s="443"/>
      <c r="Y50" s="443"/>
      <c r="Z50" s="443"/>
      <c r="AA50" s="443"/>
      <c r="AB50" s="443"/>
      <c r="AC50" s="443"/>
      <c r="AD50" s="443"/>
      <c r="AE50" s="443"/>
      <c r="AF50" s="443"/>
      <c r="AG50" s="443"/>
      <c r="AH50" s="443"/>
      <c r="AI50" s="443"/>
      <c r="AJ50" s="444"/>
      <c r="AK50" s="40"/>
      <c r="AL50" s="67"/>
      <c r="AM50" s="437" t="s">
        <v>553</v>
      </c>
      <c r="AN50" s="438"/>
      <c r="AO50" s="438"/>
      <c r="AP50" s="438"/>
      <c r="AQ50" s="438"/>
      <c r="AR50" s="438"/>
      <c r="AS50" s="438"/>
      <c r="AT50" s="439"/>
      <c r="AU50" s="443"/>
      <c r="AV50" s="443"/>
      <c r="AW50" s="443"/>
      <c r="AX50" s="443"/>
      <c r="AY50" s="443"/>
      <c r="AZ50" s="443"/>
      <c r="BA50" s="443"/>
      <c r="BB50" s="443"/>
      <c r="BC50" s="443"/>
      <c r="BD50" s="443"/>
      <c r="BE50" s="443"/>
      <c r="BF50" s="443"/>
      <c r="BG50" s="443"/>
      <c r="BH50" s="443"/>
      <c r="BI50" s="443"/>
      <c r="BJ50" s="443"/>
      <c r="BK50" s="443"/>
      <c r="BL50" s="443"/>
      <c r="BM50" s="443"/>
      <c r="BN50" s="443"/>
      <c r="BO50" s="443"/>
      <c r="BP50" s="443"/>
      <c r="BQ50" s="443"/>
      <c r="BR50" s="443"/>
      <c r="BS50" s="443"/>
      <c r="BT50" s="443"/>
      <c r="BU50" s="444"/>
      <c r="BV50" s="40"/>
      <c r="BW50" s="67"/>
      <c r="BX50" s="437" t="s">
        <v>553</v>
      </c>
      <c r="BY50" s="438"/>
      <c r="BZ50" s="438"/>
      <c r="CA50" s="438"/>
      <c r="CB50" s="438"/>
      <c r="CC50" s="438"/>
      <c r="CD50" s="438"/>
      <c r="CE50" s="439"/>
      <c r="CF50" s="501"/>
      <c r="CG50" s="502"/>
      <c r="CH50" s="502"/>
      <c r="CI50" s="502"/>
      <c r="CJ50" s="502"/>
      <c r="CK50" s="502"/>
      <c r="CL50" s="502"/>
      <c r="CM50" s="502"/>
      <c r="CN50" s="502"/>
      <c r="CO50" s="502"/>
      <c r="CP50" s="502"/>
      <c r="CQ50" s="502"/>
      <c r="CR50" s="502"/>
      <c r="CS50" s="502"/>
      <c r="CT50" s="502"/>
      <c r="CU50" s="502"/>
      <c r="CV50" s="502"/>
      <c r="CW50" s="502"/>
      <c r="CX50" s="502"/>
      <c r="CY50" s="502"/>
      <c r="CZ50" s="502"/>
      <c r="DA50" s="502"/>
      <c r="DB50" s="502"/>
      <c r="DC50" s="502"/>
      <c r="DD50" s="502"/>
      <c r="DE50" s="502"/>
      <c r="DF50" s="503"/>
      <c r="DG50" s="40"/>
    </row>
    <row r="51" spans="1:111" ht="12" customHeight="1" x14ac:dyDescent="0.4">
      <c r="A51" s="67"/>
      <c r="B51" s="440"/>
      <c r="C51" s="441"/>
      <c r="D51" s="441"/>
      <c r="E51" s="441"/>
      <c r="F51" s="441"/>
      <c r="G51" s="441"/>
      <c r="H51" s="441"/>
      <c r="I51" s="442"/>
      <c r="J51" s="445"/>
      <c r="K51" s="445"/>
      <c r="L51" s="445"/>
      <c r="M51" s="445"/>
      <c r="N51" s="445"/>
      <c r="O51" s="445"/>
      <c r="P51" s="445"/>
      <c r="Q51" s="445"/>
      <c r="R51" s="445"/>
      <c r="S51" s="445"/>
      <c r="T51" s="445"/>
      <c r="U51" s="445"/>
      <c r="V51" s="445"/>
      <c r="W51" s="445"/>
      <c r="X51" s="445"/>
      <c r="Y51" s="445"/>
      <c r="Z51" s="445"/>
      <c r="AA51" s="445"/>
      <c r="AB51" s="445"/>
      <c r="AC51" s="445"/>
      <c r="AD51" s="445"/>
      <c r="AE51" s="445"/>
      <c r="AF51" s="445"/>
      <c r="AG51" s="445"/>
      <c r="AH51" s="445"/>
      <c r="AI51" s="445"/>
      <c r="AJ51" s="446"/>
      <c r="AK51" s="40"/>
      <c r="AL51" s="67"/>
      <c r="AM51" s="440"/>
      <c r="AN51" s="441"/>
      <c r="AO51" s="441"/>
      <c r="AP51" s="441"/>
      <c r="AQ51" s="441"/>
      <c r="AR51" s="441"/>
      <c r="AS51" s="441"/>
      <c r="AT51" s="442"/>
      <c r="AU51" s="445"/>
      <c r="AV51" s="445"/>
      <c r="AW51" s="445"/>
      <c r="AX51" s="445"/>
      <c r="AY51" s="445"/>
      <c r="AZ51" s="445"/>
      <c r="BA51" s="445"/>
      <c r="BB51" s="445"/>
      <c r="BC51" s="445"/>
      <c r="BD51" s="445"/>
      <c r="BE51" s="445"/>
      <c r="BF51" s="445"/>
      <c r="BG51" s="445"/>
      <c r="BH51" s="445"/>
      <c r="BI51" s="445"/>
      <c r="BJ51" s="445"/>
      <c r="BK51" s="445"/>
      <c r="BL51" s="445"/>
      <c r="BM51" s="445"/>
      <c r="BN51" s="445"/>
      <c r="BO51" s="445"/>
      <c r="BP51" s="445"/>
      <c r="BQ51" s="445"/>
      <c r="BR51" s="445"/>
      <c r="BS51" s="445"/>
      <c r="BT51" s="445"/>
      <c r="BU51" s="446"/>
      <c r="BV51" s="40"/>
      <c r="BW51" s="67"/>
      <c r="BX51" s="440"/>
      <c r="BY51" s="441"/>
      <c r="BZ51" s="441"/>
      <c r="CA51" s="441"/>
      <c r="CB51" s="441"/>
      <c r="CC51" s="441"/>
      <c r="CD51" s="441"/>
      <c r="CE51" s="442"/>
      <c r="CF51" s="504"/>
      <c r="CG51" s="505"/>
      <c r="CH51" s="505"/>
      <c r="CI51" s="505"/>
      <c r="CJ51" s="505"/>
      <c r="CK51" s="505"/>
      <c r="CL51" s="505"/>
      <c r="CM51" s="505"/>
      <c r="CN51" s="505"/>
      <c r="CO51" s="505"/>
      <c r="CP51" s="505"/>
      <c r="CQ51" s="505"/>
      <c r="CR51" s="505"/>
      <c r="CS51" s="505"/>
      <c r="CT51" s="505"/>
      <c r="CU51" s="505"/>
      <c r="CV51" s="505"/>
      <c r="CW51" s="505"/>
      <c r="CX51" s="505"/>
      <c r="CY51" s="505"/>
      <c r="CZ51" s="505"/>
      <c r="DA51" s="505"/>
      <c r="DB51" s="505"/>
      <c r="DC51" s="505"/>
      <c r="DD51" s="505"/>
      <c r="DE51" s="505"/>
      <c r="DF51" s="506"/>
      <c r="DG51" s="40"/>
    </row>
    <row r="52" spans="1:111" ht="27.6" customHeight="1" x14ac:dyDescent="0.4">
      <c r="A52" s="67"/>
      <c r="B52" s="486" t="s">
        <v>554</v>
      </c>
      <c r="C52" s="487"/>
      <c r="D52" s="487"/>
      <c r="E52" s="487"/>
      <c r="F52" s="487"/>
      <c r="G52" s="487"/>
      <c r="H52" s="487"/>
      <c r="I52" s="488"/>
      <c r="J52" s="445"/>
      <c r="K52" s="445"/>
      <c r="L52" s="445"/>
      <c r="M52" s="445"/>
      <c r="N52" s="445"/>
      <c r="O52" s="445"/>
      <c r="P52" s="445"/>
      <c r="Q52" s="445"/>
      <c r="R52" s="445"/>
      <c r="S52" s="445"/>
      <c r="T52" s="445"/>
      <c r="U52" s="445"/>
      <c r="V52" s="445"/>
      <c r="W52" s="445"/>
      <c r="X52" s="445"/>
      <c r="Y52" s="445"/>
      <c r="Z52" s="445"/>
      <c r="AA52" s="445"/>
      <c r="AB52" s="445"/>
      <c r="AC52" s="445"/>
      <c r="AD52" s="445"/>
      <c r="AE52" s="445"/>
      <c r="AF52" s="445"/>
      <c r="AG52" s="445"/>
      <c r="AH52" s="445"/>
      <c r="AI52" s="445"/>
      <c r="AJ52" s="446"/>
      <c r="AK52" s="40"/>
      <c r="AL52" s="67"/>
      <c r="AM52" s="486" t="s">
        <v>554</v>
      </c>
      <c r="AN52" s="487"/>
      <c r="AO52" s="487"/>
      <c r="AP52" s="487"/>
      <c r="AQ52" s="487"/>
      <c r="AR52" s="487"/>
      <c r="AS52" s="487"/>
      <c r="AT52" s="488"/>
      <c r="AU52" s="445"/>
      <c r="AV52" s="445"/>
      <c r="AW52" s="445"/>
      <c r="AX52" s="445"/>
      <c r="AY52" s="445"/>
      <c r="AZ52" s="445"/>
      <c r="BA52" s="445"/>
      <c r="BB52" s="445"/>
      <c r="BC52" s="445"/>
      <c r="BD52" s="445"/>
      <c r="BE52" s="445"/>
      <c r="BF52" s="445"/>
      <c r="BG52" s="445"/>
      <c r="BH52" s="445"/>
      <c r="BI52" s="445"/>
      <c r="BJ52" s="445"/>
      <c r="BK52" s="445"/>
      <c r="BL52" s="445"/>
      <c r="BM52" s="445"/>
      <c r="BN52" s="445"/>
      <c r="BO52" s="445"/>
      <c r="BP52" s="445"/>
      <c r="BQ52" s="445"/>
      <c r="BR52" s="445"/>
      <c r="BS52" s="445"/>
      <c r="BT52" s="445"/>
      <c r="BU52" s="446"/>
      <c r="BV52" s="40"/>
      <c r="BW52" s="67"/>
      <c r="BX52" s="486" t="s">
        <v>554</v>
      </c>
      <c r="BY52" s="487"/>
      <c r="BZ52" s="487"/>
      <c r="CA52" s="487"/>
      <c r="CB52" s="487"/>
      <c r="CC52" s="487"/>
      <c r="CD52" s="487"/>
      <c r="CE52" s="488"/>
      <c r="CF52" s="507"/>
      <c r="CG52" s="508"/>
      <c r="CH52" s="508"/>
      <c r="CI52" s="508"/>
      <c r="CJ52" s="508"/>
      <c r="CK52" s="508"/>
      <c r="CL52" s="508"/>
      <c r="CM52" s="508"/>
      <c r="CN52" s="508"/>
      <c r="CO52" s="508"/>
      <c r="CP52" s="508"/>
      <c r="CQ52" s="508"/>
      <c r="CR52" s="508"/>
      <c r="CS52" s="508"/>
      <c r="CT52" s="508"/>
      <c r="CU52" s="508"/>
      <c r="CV52" s="508"/>
      <c r="CW52" s="508"/>
      <c r="CX52" s="508"/>
      <c r="CY52" s="508"/>
      <c r="CZ52" s="508"/>
      <c r="DA52" s="508"/>
      <c r="DB52" s="508"/>
      <c r="DC52" s="508"/>
      <c r="DD52" s="508"/>
      <c r="DE52" s="508"/>
      <c r="DF52" s="509"/>
      <c r="DG52" s="40"/>
    </row>
    <row r="53" spans="1:111" ht="27.6" customHeight="1" x14ac:dyDescent="0.4">
      <c r="A53" s="67"/>
      <c r="B53" s="440"/>
      <c r="C53" s="441"/>
      <c r="D53" s="441"/>
      <c r="E53" s="441"/>
      <c r="F53" s="441"/>
      <c r="G53" s="441"/>
      <c r="H53" s="441"/>
      <c r="I53" s="442"/>
      <c r="J53" s="445"/>
      <c r="K53" s="445"/>
      <c r="L53" s="445"/>
      <c r="M53" s="445"/>
      <c r="N53" s="445"/>
      <c r="O53" s="445"/>
      <c r="P53" s="445"/>
      <c r="Q53" s="445"/>
      <c r="R53" s="445"/>
      <c r="S53" s="445"/>
      <c r="T53" s="445"/>
      <c r="U53" s="445"/>
      <c r="V53" s="445"/>
      <c r="W53" s="445"/>
      <c r="X53" s="445"/>
      <c r="Y53" s="445"/>
      <c r="Z53" s="445"/>
      <c r="AA53" s="445"/>
      <c r="AB53" s="445"/>
      <c r="AC53" s="445"/>
      <c r="AD53" s="445"/>
      <c r="AE53" s="445"/>
      <c r="AF53" s="445"/>
      <c r="AG53" s="445"/>
      <c r="AH53" s="445"/>
      <c r="AI53" s="445"/>
      <c r="AJ53" s="446"/>
      <c r="AK53" s="40"/>
      <c r="AL53" s="67"/>
      <c r="AM53" s="440"/>
      <c r="AN53" s="441"/>
      <c r="AO53" s="441"/>
      <c r="AP53" s="441"/>
      <c r="AQ53" s="441"/>
      <c r="AR53" s="441"/>
      <c r="AS53" s="441"/>
      <c r="AT53" s="442"/>
      <c r="AU53" s="445"/>
      <c r="AV53" s="445"/>
      <c r="AW53" s="445"/>
      <c r="AX53" s="445"/>
      <c r="AY53" s="445"/>
      <c r="AZ53" s="445"/>
      <c r="BA53" s="445"/>
      <c r="BB53" s="445"/>
      <c r="BC53" s="445"/>
      <c r="BD53" s="445"/>
      <c r="BE53" s="445"/>
      <c r="BF53" s="445"/>
      <c r="BG53" s="445"/>
      <c r="BH53" s="445"/>
      <c r="BI53" s="445"/>
      <c r="BJ53" s="445"/>
      <c r="BK53" s="445"/>
      <c r="BL53" s="445"/>
      <c r="BM53" s="445"/>
      <c r="BN53" s="445"/>
      <c r="BO53" s="445"/>
      <c r="BP53" s="445"/>
      <c r="BQ53" s="445"/>
      <c r="BR53" s="445"/>
      <c r="BS53" s="445"/>
      <c r="BT53" s="445"/>
      <c r="BU53" s="446"/>
      <c r="BV53" s="40"/>
      <c r="BW53" s="67"/>
      <c r="BX53" s="440"/>
      <c r="BY53" s="441"/>
      <c r="BZ53" s="441"/>
      <c r="CA53" s="441"/>
      <c r="CB53" s="441"/>
      <c r="CC53" s="441"/>
      <c r="CD53" s="441"/>
      <c r="CE53" s="442"/>
      <c r="CF53" s="504"/>
      <c r="CG53" s="505"/>
      <c r="CH53" s="505"/>
      <c r="CI53" s="505"/>
      <c r="CJ53" s="505"/>
      <c r="CK53" s="505"/>
      <c r="CL53" s="505"/>
      <c r="CM53" s="505"/>
      <c r="CN53" s="505"/>
      <c r="CO53" s="505"/>
      <c r="CP53" s="505"/>
      <c r="CQ53" s="505"/>
      <c r="CR53" s="505"/>
      <c r="CS53" s="505"/>
      <c r="CT53" s="505"/>
      <c r="CU53" s="505"/>
      <c r="CV53" s="505"/>
      <c r="CW53" s="505"/>
      <c r="CX53" s="505"/>
      <c r="CY53" s="505"/>
      <c r="CZ53" s="505"/>
      <c r="DA53" s="505"/>
      <c r="DB53" s="505"/>
      <c r="DC53" s="505"/>
      <c r="DD53" s="505"/>
      <c r="DE53" s="505"/>
      <c r="DF53" s="506"/>
      <c r="DG53" s="40"/>
    </row>
    <row r="54" spans="1:111" ht="15" customHeight="1" x14ac:dyDescent="0.4">
      <c r="A54" s="67"/>
      <c r="B54" s="426" t="s">
        <v>876</v>
      </c>
      <c r="C54" s="427"/>
      <c r="D54" s="427"/>
      <c r="E54" s="428"/>
      <c r="F54" s="435" t="s">
        <v>830</v>
      </c>
      <c r="G54" s="428"/>
      <c r="H54" s="459"/>
      <c r="I54" s="460"/>
      <c r="J54" s="406" t="s">
        <v>555</v>
      </c>
      <c r="K54" s="406"/>
      <c r="L54" s="406"/>
      <c r="M54" s="406"/>
      <c r="N54" s="445"/>
      <c r="O54" s="445"/>
      <c r="P54" s="445"/>
      <c r="Q54" s="445"/>
      <c r="R54" s="445"/>
      <c r="S54" s="445"/>
      <c r="T54" s="445"/>
      <c r="U54" s="445"/>
      <c r="V54" s="445"/>
      <c r="W54" s="445"/>
      <c r="X54" s="445"/>
      <c r="Y54" s="445"/>
      <c r="Z54" s="445"/>
      <c r="AA54" s="445"/>
      <c r="AB54" s="445"/>
      <c r="AC54" s="445"/>
      <c r="AD54" s="445"/>
      <c r="AE54" s="445"/>
      <c r="AF54" s="445"/>
      <c r="AG54" s="445"/>
      <c r="AH54" s="445"/>
      <c r="AI54" s="445"/>
      <c r="AJ54" s="446"/>
      <c r="AK54" s="40"/>
      <c r="AL54" s="67"/>
      <c r="AM54" s="426" t="s">
        <v>876</v>
      </c>
      <c r="AN54" s="427"/>
      <c r="AO54" s="427"/>
      <c r="AP54" s="428"/>
      <c r="AQ54" s="435" t="s">
        <v>830</v>
      </c>
      <c r="AR54" s="428"/>
      <c r="AS54" s="459"/>
      <c r="AT54" s="460"/>
      <c r="AU54" s="406" t="s">
        <v>555</v>
      </c>
      <c r="AV54" s="406"/>
      <c r="AW54" s="406"/>
      <c r="AX54" s="406"/>
      <c r="AY54" s="445"/>
      <c r="AZ54" s="445"/>
      <c r="BA54" s="445"/>
      <c r="BB54" s="445"/>
      <c r="BC54" s="445"/>
      <c r="BD54" s="445"/>
      <c r="BE54" s="445"/>
      <c r="BF54" s="445"/>
      <c r="BG54" s="445"/>
      <c r="BH54" s="445"/>
      <c r="BI54" s="445"/>
      <c r="BJ54" s="445"/>
      <c r="BK54" s="445"/>
      <c r="BL54" s="445"/>
      <c r="BM54" s="445"/>
      <c r="BN54" s="445"/>
      <c r="BO54" s="445"/>
      <c r="BP54" s="445"/>
      <c r="BQ54" s="445"/>
      <c r="BR54" s="445"/>
      <c r="BS54" s="445"/>
      <c r="BT54" s="445"/>
      <c r="BU54" s="446"/>
      <c r="BV54" s="40"/>
      <c r="BW54" s="67"/>
      <c r="BX54" s="426" t="s">
        <v>876</v>
      </c>
      <c r="BY54" s="427"/>
      <c r="BZ54" s="427"/>
      <c r="CA54" s="428"/>
      <c r="CB54" s="435" t="s">
        <v>830</v>
      </c>
      <c r="CC54" s="428"/>
      <c r="CD54" s="459"/>
      <c r="CE54" s="460"/>
      <c r="CF54" s="495" t="s">
        <v>555</v>
      </c>
      <c r="CG54" s="496"/>
      <c r="CH54" s="496"/>
      <c r="CI54" s="497"/>
      <c r="CJ54" s="507"/>
      <c r="CK54" s="508"/>
      <c r="CL54" s="508"/>
      <c r="CM54" s="508"/>
      <c r="CN54" s="508"/>
      <c r="CO54" s="508"/>
      <c r="CP54" s="508"/>
      <c r="CQ54" s="508"/>
      <c r="CR54" s="508"/>
      <c r="CS54" s="508"/>
      <c r="CT54" s="508"/>
      <c r="CU54" s="508"/>
      <c r="CV54" s="508"/>
      <c r="CW54" s="508"/>
      <c r="CX54" s="508"/>
      <c r="CY54" s="508"/>
      <c r="CZ54" s="508"/>
      <c r="DA54" s="508"/>
      <c r="DB54" s="508"/>
      <c r="DC54" s="508"/>
      <c r="DD54" s="508"/>
      <c r="DE54" s="508"/>
      <c r="DF54" s="509"/>
      <c r="DG54" s="40"/>
    </row>
    <row r="55" spans="1:111" ht="15" customHeight="1" x14ac:dyDescent="0.4">
      <c r="A55" s="67"/>
      <c r="B55" s="429"/>
      <c r="C55" s="430"/>
      <c r="D55" s="430"/>
      <c r="E55" s="431"/>
      <c r="F55" s="436"/>
      <c r="G55" s="434"/>
      <c r="H55" s="461"/>
      <c r="I55" s="462"/>
      <c r="J55" s="406"/>
      <c r="K55" s="406"/>
      <c r="L55" s="406"/>
      <c r="M55" s="406"/>
      <c r="N55" s="445"/>
      <c r="O55" s="445"/>
      <c r="P55" s="445"/>
      <c r="Q55" s="445"/>
      <c r="R55" s="445"/>
      <c r="S55" s="445"/>
      <c r="T55" s="445"/>
      <c r="U55" s="445"/>
      <c r="V55" s="445"/>
      <c r="W55" s="445"/>
      <c r="X55" s="445"/>
      <c r="Y55" s="445"/>
      <c r="Z55" s="445"/>
      <c r="AA55" s="445"/>
      <c r="AB55" s="445"/>
      <c r="AC55" s="445"/>
      <c r="AD55" s="445"/>
      <c r="AE55" s="445"/>
      <c r="AF55" s="445"/>
      <c r="AG55" s="445"/>
      <c r="AH55" s="445"/>
      <c r="AI55" s="445"/>
      <c r="AJ55" s="446"/>
      <c r="AK55" s="40"/>
      <c r="AL55" s="67"/>
      <c r="AM55" s="429"/>
      <c r="AN55" s="430"/>
      <c r="AO55" s="430"/>
      <c r="AP55" s="431"/>
      <c r="AQ55" s="436"/>
      <c r="AR55" s="434"/>
      <c r="AS55" s="461"/>
      <c r="AT55" s="462"/>
      <c r="AU55" s="406"/>
      <c r="AV55" s="406"/>
      <c r="AW55" s="406"/>
      <c r="AX55" s="406"/>
      <c r="AY55" s="445"/>
      <c r="AZ55" s="445"/>
      <c r="BA55" s="445"/>
      <c r="BB55" s="445"/>
      <c r="BC55" s="445"/>
      <c r="BD55" s="445"/>
      <c r="BE55" s="445"/>
      <c r="BF55" s="445"/>
      <c r="BG55" s="445"/>
      <c r="BH55" s="445"/>
      <c r="BI55" s="445"/>
      <c r="BJ55" s="445"/>
      <c r="BK55" s="445"/>
      <c r="BL55" s="445"/>
      <c r="BM55" s="445"/>
      <c r="BN55" s="445"/>
      <c r="BO55" s="445"/>
      <c r="BP55" s="445"/>
      <c r="BQ55" s="445"/>
      <c r="BR55" s="445"/>
      <c r="BS55" s="445"/>
      <c r="BT55" s="445"/>
      <c r="BU55" s="446"/>
      <c r="BV55" s="40"/>
      <c r="BW55" s="67"/>
      <c r="BX55" s="429"/>
      <c r="BY55" s="430"/>
      <c r="BZ55" s="430"/>
      <c r="CA55" s="431"/>
      <c r="CB55" s="436"/>
      <c r="CC55" s="434"/>
      <c r="CD55" s="461"/>
      <c r="CE55" s="462"/>
      <c r="CF55" s="498"/>
      <c r="CG55" s="499"/>
      <c r="CH55" s="499"/>
      <c r="CI55" s="500"/>
      <c r="CJ55" s="504"/>
      <c r="CK55" s="505"/>
      <c r="CL55" s="505"/>
      <c r="CM55" s="505"/>
      <c r="CN55" s="505"/>
      <c r="CO55" s="505"/>
      <c r="CP55" s="505"/>
      <c r="CQ55" s="505"/>
      <c r="CR55" s="505"/>
      <c r="CS55" s="505"/>
      <c r="CT55" s="505"/>
      <c r="CU55" s="505"/>
      <c r="CV55" s="505"/>
      <c r="CW55" s="505"/>
      <c r="CX55" s="505"/>
      <c r="CY55" s="505"/>
      <c r="CZ55" s="505"/>
      <c r="DA55" s="505"/>
      <c r="DB55" s="505"/>
      <c r="DC55" s="505"/>
      <c r="DD55" s="505"/>
      <c r="DE55" s="505"/>
      <c r="DF55" s="506"/>
      <c r="DG55" s="40"/>
    </row>
    <row r="56" spans="1:111" ht="15" customHeight="1" x14ac:dyDescent="0.4">
      <c r="A56" s="67"/>
      <c r="B56" s="429"/>
      <c r="C56" s="430"/>
      <c r="D56" s="430"/>
      <c r="E56" s="431"/>
      <c r="F56" s="435" t="s">
        <v>831</v>
      </c>
      <c r="G56" s="428"/>
      <c r="H56" s="459"/>
      <c r="I56" s="460"/>
      <c r="J56" s="406" t="s">
        <v>555</v>
      </c>
      <c r="K56" s="406"/>
      <c r="L56" s="406"/>
      <c r="M56" s="406"/>
      <c r="N56" s="445"/>
      <c r="O56" s="445"/>
      <c r="P56" s="445"/>
      <c r="Q56" s="445"/>
      <c r="R56" s="445"/>
      <c r="S56" s="445"/>
      <c r="T56" s="445"/>
      <c r="U56" s="445"/>
      <c r="V56" s="445"/>
      <c r="W56" s="445"/>
      <c r="X56" s="445"/>
      <c r="Y56" s="445"/>
      <c r="Z56" s="445"/>
      <c r="AA56" s="445"/>
      <c r="AB56" s="445"/>
      <c r="AC56" s="445"/>
      <c r="AD56" s="445"/>
      <c r="AE56" s="445"/>
      <c r="AF56" s="445"/>
      <c r="AG56" s="445"/>
      <c r="AH56" s="445"/>
      <c r="AI56" s="445"/>
      <c r="AJ56" s="446"/>
      <c r="AK56" s="40"/>
      <c r="AL56" s="67"/>
      <c r="AM56" s="429"/>
      <c r="AN56" s="430"/>
      <c r="AO56" s="430"/>
      <c r="AP56" s="431"/>
      <c r="AQ56" s="435" t="s">
        <v>831</v>
      </c>
      <c r="AR56" s="428"/>
      <c r="AS56" s="459"/>
      <c r="AT56" s="460"/>
      <c r="AU56" s="406" t="s">
        <v>555</v>
      </c>
      <c r="AV56" s="406"/>
      <c r="AW56" s="406"/>
      <c r="AX56" s="406"/>
      <c r="AY56" s="445"/>
      <c r="AZ56" s="445"/>
      <c r="BA56" s="445"/>
      <c r="BB56" s="445"/>
      <c r="BC56" s="445"/>
      <c r="BD56" s="445"/>
      <c r="BE56" s="445"/>
      <c r="BF56" s="445"/>
      <c r="BG56" s="445"/>
      <c r="BH56" s="445"/>
      <c r="BI56" s="445"/>
      <c r="BJ56" s="445"/>
      <c r="BK56" s="445"/>
      <c r="BL56" s="445"/>
      <c r="BM56" s="445"/>
      <c r="BN56" s="445"/>
      <c r="BO56" s="445"/>
      <c r="BP56" s="445"/>
      <c r="BQ56" s="445"/>
      <c r="BR56" s="445"/>
      <c r="BS56" s="445"/>
      <c r="BT56" s="445"/>
      <c r="BU56" s="446"/>
      <c r="BV56" s="40"/>
      <c r="BW56" s="67"/>
      <c r="BX56" s="429"/>
      <c r="BY56" s="430"/>
      <c r="BZ56" s="430"/>
      <c r="CA56" s="431"/>
      <c r="CB56" s="435" t="s">
        <v>831</v>
      </c>
      <c r="CC56" s="428"/>
      <c r="CD56" s="459"/>
      <c r="CE56" s="460"/>
      <c r="CF56" s="495" t="s">
        <v>555</v>
      </c>
      <c r="CG56" s="496"/>
      <c r="CH56" s="496"/>
      <c r="CI56" s="497"/>
      <c r="CJ56" s="507"/>
      <c r="CK56" s="508"/>
      <c r="CL56" s="508"/>
      <c r="CM56" s="508"/>
      <c r="CN56" s="508"/>
      <c r="CO56" s="508"/>
      <c r="CP56" s="508"/>
      <c r="CQ56" s="508"/>
      <c r="CR56" s="508"/>
      <c r="CS56" s="508"/>
      <c r="CT56" s="508"/>
      <c r="CU56" s="508"/>
      <c r="CV56" s="508"/>
      <c r="CW56" s="508"/>
      <c r="CX56" s="508"/>
      <c r="CY56" s="508"/>
      <c r="CZ56" s="508"/>
      <c r="DA56" s="508"/>
      <c r="DB56" s="508"/>
      <c r="DC56" s="508"/>
      <c r="DD56" s="508"/>
      <c r="DE56" s="508"/>
      <c r="DF56" s="509"/>
      <c r="DG56" s="40"/>
    </row>
    <row r="57" spans="1:111" ht="15" customHeight="1" x14ac:dyDescent="0.4">
      <c r="A57" s="67"/>
      <c r="B57" s="432"/>
      <c r="C57" s="433"/>
      <c r="D57" s="433"/>
      <c r="E57" s="434"/>
      <c r="F57" s="436"/>
      <c r="G57" s="434"/>
      <c r="H57" s="461"/>
      <c r="I57" s="462"/>
      <c r="J57" s="406"/>
      <c r="K57" s="406"/>
      <c r="L57" s="406"/>
      <c r="M57" s="406"/>
      <c r="N57" s="445"/>
      <c r="O57" s="445"/>
      <c r="P57" s="445"/>
      <c r="Q57" s="445"/>
      <c r="R57" s="445"/>
      <c r="S57" s="445"/>
      <c r="T57" s="445"/>
      <c r="U57" s="445"/>
      <c r="V57" s="445"/>
      <c r="W57" s="445"/>
      <c r="X57" s="445"/>
      <c r="Y57" s="445"/>
      <c r="Z57" s="445"/>
      <c r="AA57" s="445"/>
      <c r="AB57" s="445"/>
      <c r="AC57" s="445"/>
      <c r="AD57" s="445"/>
      <c r="AE57" s="445"/>
      <c r="AF57" s="445"/>
      <c r="AG57" s="445"/>
      <c r="AH57" s="445"/>
      <c r="AI57" s="445"/>
      <c r="AJ57" s="446"/>
      <c r="AK57" s="40"/>
      <c r="AL57" s="67"/>
      <c r="AM57" s="432"/>
      <c r="AN57" s="433"/>
      <c r="AO57" s="433"/>
      <c r="AP57" s="434"/>
      <c r="AQ57" s="436"/>
      <c r="AR57" s="434"/>
      <c r="AS57" s="461"/>
      <c r="AT57" s="462"/>
      <c r="AU57" s="406"/>
      <c r="AV57" s="406"/>
      <c r="AW57" s="406"/>
      <c r="AX57" s="406"/>
      <c r="AY57" s="445"/>
      <c r="AZ57" s="445"/>
      <c r="BA57" s="445"/>
      <c r="BB57" s="445"/>
      <c r="BC57" s="445"/>
      <c r="BD57" s="445"/>
      <c r="BE57" s="445"/>
      <c r="BF57" s="445"/>
      <c r="BG57" s="445"/>
      <c r="BH57" s="445"/>
      <c r="BI57" s="445"/>
      <c r="BJ57" s="445"/>
      <c r="BK57" s="445"/>
      <c r="BL57" s="445"/>
      <c r="BM57" s="445"/>
      <c r="BN57" s="445"/>
      <c r="BO57" s="445"/>
      <c r="BP57" s="445"/>
      <c r="BQ57" s="445"/>
      <c r="BR57" s="445"/>
      <c r="BS57" s="445"/>
      <c r="BT57" s="445"/>
      <c r="BU57" s="446"/>
      <c r="BV57" s="40"/>
      <c r="BW57" s="67"/>
      <c r="BX57" s="432"/>
      <c r="BY57" s="433"/>
      <c r="BZ57" s="433"/>
      <c r="CA57" s="434"/>
      <c r="CB57" s="436"/>
      <c r="CC57" s="434"/>
      <c r="CD57" s="461"/>
      <c r="CE57" s="462"/>
      <c r="CF57" s="498"/>
      <c r="CG57" s="499"/>
      <c r="CH57" s="499"/>
      <c r="CI57" s="500"/>
      <c r="CJ57" s="504"/>
      <c r="CK57" s="505"/>
      <c r="CL57" s="505"/>
      <c r="CM57" s="505"/>
      <c r="CN57" s="505"/>
      <c r="CO57" s="505"/>
      <c r="CP57" s="505"/>
      <c r="CQ57" s="505"/>
      <c r="CR57" s="505"/>
      <c r="CS57" s="505"/>
      <c r="CT57" s="505"/>
      <c r="CU57" s="505"/>
      <c r="CV57" s="505"/>
      <c r="CW57" s="505"/>
      <c r="CX57" s="505"/>
      <c r="CY57" s="505"/>
      <c r="CZ57" s="505"/>
      <c r="DA57" s="505"/>
      <c r="DB57" s="505"/>
      <c r="DC57" s="505"/>
      <c r="DD57" s="505"/>
      <c r="DE57" s="505"/>
      <c r="DF57" s="506"/>
      <c r="DG57" s="40"/>
    </row>
    <row r="58" spans="1:111" ht="16.149999999999999" customHeight="1" x14ac:dyDescent="0.4">
      <c r="A58" s="67"/>
      <c r="B58" s="426" t="s">
        <v>563</v>
      </c>
      <c r="C58" s="427"/>
      <c r="D58" s="427"/>
      <c r="E58" s="428"/>
      <c r="F58" s="435" t="s">
        <v>832</v>
      </c>
      <c r="G58" s="428"/>
      <c r="H58" s="459"/>
      <c r="I58" s="460"/>
      <c r="J58" s="406" t="s">
        <v>557</v>
      </c>
      <c r="K58" s="406"/>
      <c r="L58" s="406"/>
      <c r="M58" s="406"/>
      <c r="N58" s="466"/>
      <c r="O58" s="466"/>
      <c r="P58" s="406" t="s">
        <v>558</v>
      </c>
      <c r="Q58" s="406"/>
      <c r="R58" s="406"/>
      <c r="S58" s="477"/>
      <c r="T58" s="478"/>
      <c r="U58" s="478"/>
      <c r="V58" s="478"/>
      <c r="W58" s="478"/>
      <c r="X58" s="478"/>
      <c r="Y58" s="478"/>
      <c r="Z58" s="478"/>
      <c r="AA58" s="478"/>
      <c r="AB58" s="478"/>
      <c r="AC58" s="478"/>
      <c r="AD58" s="478"/>
      <c r="AE58" s="478"/>
      <c r="AF58" s="478"/>
      <c r="AG58" s="478"/>
      <c r="AH58" s="478"/>
      <c r="AI58" s="478"/>
      <c r="AJ58" s="479"/>
      <c r="AK58" s="40"/>
      <c r="AL58" s="67"/>
      <c r="AM58" s="426" t="s">
        <v>563</v>
      </c>
      <c r="AN58" s="427"/>
      <c r="AO58" s="427"/>
      <c r="AP58" s="428"/>
      <c r="AQ58" s="435" t="s">
        <v>832</v>
      </c>
      <c r="AR58" s="428"/>
      <c r="AS58" s="459"/>
      <c r="AT58" s="460"/>
      <c r="AU58" s="406" t="s">
        <v>557</v>
      </c>
      <c r="AV58" s="406"/>
      <c r="AW58" s="406"/>
      <c r="AX58" s="406"/>
      <c r="AY58" s="466"/>
      <c r="AZ58" s="466"/>
      <c r="BA58" s="406" t="s">
        <v>558</v>
      </c>
      <c r="BB58" s="406"/>
      <c r="BC58" s="406"/>
      <c r="BD58" s="477"/>
      <c r="BE58" s="478"/>
      <c r="BF58" s="478"/>
      <c r="BG58" s="478"/>
      <c r="BH58" s="478"/>
      <c r="BI58" s="478"/>
      <c r="BJ58" s="478"/>
      <c r="BK58" s="478"/>
      <c r="BL58" s="478"/>
      <c r="BM58" s="478"/>
      <c r="BN58" s="478"/>
      <c r="BO58" s="478"/>
      <c r="BP58" s="478"/>
      <c r="BQ58" s="478"/>
      <c r="BR58" s="478"/>
      <c r="BS58" s="478"/>
      <c r="BT58" s="478"/>
      <c r="BU58" s="479"/>
      <c r="BV58" s="40"/>
      <c r="BW58" s="67"/>
      <c r="BX58" s="426" t="s">
        <v>563</v>
      </c>
      <c r="BY58" s="427"/>
      <c r="BZ58" s="427"/>
      <c r="CA58" s="428"/>
      <c r="CB58" s="435" t="s">
        <v>832</v>
      </c>
      <c r="CC58" s="428"/>
      <c r="CD58" s="459"/>
      <c r="CE58" s="460"/>
      <c r="CF58" s="495" t="s">
        <v>557</v>
      </c>
      <c r="CG58" s="496"/>
      <c r="CH58" s="496"/>
      <c r="CI58" s="497"/>
      <c r="CJ58" s="459"/>
      <c r="CK58" s="460"/>
      <c r="CL58" s="406" t="s">
        <v>558</v>
      </c>
      <c r="CM58" s="406"/>
      <c r="CN58" s="406"/>
      <c r="CO58" s="477"/>
      <c r="CP58" s="478"/>
      <c r="CQ58" s="478"/>
      <c r="CR58" s="478"/>
      <c r="CS58" s="478"/>
      <c r="CT58" s="478"/>
      <c r="CU58" s="478"/>
      <c r="CV58" s="478"/>
      <c r="CW58" s="478"/>
      <c r="CX58" s="478"/>
      <c r="CY58" s="478"/>
      <c r="CZ58" s="478"/>
      <c r="DA58" s="478"/>
      <c r="DB58" s="478"/>
      <c r="DC58" s="478"/>
      <c r="DD58" s="478"/>
      <c r="DE58" s="478"/>
      <c r="DF58" s="479"/>
      <c r="DG58" s="40"/>
    </row>
    <row r="59" spans="1:111" ht="16.149999999999999" customHeight="1" x14ac:dyDescent="0.4">
      <c r="A59" s="67"/>
      <c r="B59" s="429"/>
      <c r="C59" s="430"/>
      <c r="D59" s="430"/>
      <c r="E59" s="431"/>
      <c r="F59" s="436"/>
      <c r="G59" s="434"/>
      <c r="H59" s="461"/>
      <c r="I59" s="462"/>
      <c r="J59" s="406"/>
      <c r="K59" s="406"/>
      <c r="L59" s="406"/>
      <c r="M59" s="406"/>
      <c r="N59" s="466"/>
      <c r="O59" s="466"/>
      <c r="P59" s="406"/>
      <c r="Q59" s="406"/>
      <c r="R59" s="406"/>
      <c r="S59" s="480"/>
      <c r="T59" s="481"/>
      <c r="U59" s="481"/>
      <c r="V59" s="481"/>
      <c r="W59" s="481"/>
      <c r="X59" s="481"/>
      <c r="Y59" s="481"/>
      <c r="Z59" s="481"/>
      <c r="AA59" s="481"/>
      <c r="AB59" s="481"/>
      <c r="AC59" s="481"/>
      <c r="AD59" s="481"/>
      <c r="AE59" s="481"/>
      <c r="AF59" s="481"/>
      <c r="AG59" s="481"/>
      <c r="AH59" s="481"/>
      <c r="AI59" s="481"/>
      <c r="AJ59" s="482"/>
      <c r="AK59" s="40"/>
      <c r="AL59" s="67"/>
      <c r="AM59" s="429"/>
      <c r="AN59" s="430"/>
      <c r="AO59" s="430"/>
      <c r="AP59" s="431"/>
      <c r="AQ59" s="436"/>
      <c r="AR59" s="434"/>
      <c r="AS59" s="461"/>
      <c r="AT59" s="462"/>
      <c r="AU59" s="406"/>
      <c r="AV59" s="406"/>
      <c r="AW59" s="406"/>
      <c r="AX59" s="406"/>
      <c r="AY59" s="466"/>
      <c r="AZ59" s="466"/>
      <c r="BA59" s="406"/>
      <c r="BB59" s="406"/>
      <c r="BC59" s="406"/>
      <c r="BD59" s="480"/>
      <c r="BE59" s="481"/>
      <c r="BF59" s="481"/>
      <c r="BG59" s="481"/>
      <c r="BH59" s="481"/>
      <c r="BI59" s="481"/>
      <c r="BJ59" s="481"/>
      <c r="BK59" s="481"/>
      <c r="BL59" s="481"/>
      <c r="BM59" s="481"/>
      <c r="BN59" s="481"/>
      <c r="BO59" s="481"/>
      <c r="BP59" s="481"/>
      <c r="BQ59" s="481"/>
      <c r="BR59" s="481"/>
      <c r="BS59" s="481"/>
      <c r="BT59" s="481"/>
      <c r="BU59" s="482"/>
      <c r="BV59" s="40"/>
      <c r="BW59" s="67"/>
      <c r="BX59" s="429"/>
      <c r="BY59" s="430"/>
      <c r="BZ59" s="430"/>
      <c r="CA59" s="431"/>
      <c r="CB59" s="436"/>
      <c r="CC59" s="434"/>
      <c r="CD59" s="461"/>
      <c r="CE59" s="462"/>
      <c r="CF59" s="498"/>
      <c r="CG59" s="499"/>
      <c r="CH59" s="499"/>
      <c r="CI59" s="500"/>
      <c r="CJ59" s="461"/>
      <c r="CK59" s="462"/>
      <c r="CL59" s="406"/>
      <c r="CM59" s="406"/>
      <c r="CN59" s="406"/>
      <c r="CO59" s="480"/>
      <c r="CP59" s="481"/>
      <c r="CQ59" s="481"/>
      <c r="CR59" s="481"/>
      <c r="CS59" s="481"/>
      <c r="CT59" s="481"/>
      <c r="CU59" s="481"/>
      <c r="CV59" s="481"/>
      <c r="CW59" s="481"/>
      <c r="CX59" s="481"/>
      <c r="CY59" s="481"/>
      <c r="CZ59" s="481"/>
      <c r="DA59" s="481"/>
      <c r="DB59" s="481"/>
      <c r="DC59" s="481"/>
      <c r="DD59" s="481"/>
      <c r="DE59" s="481"/>
      <c r="DF59" s="482"/>
      <c r="DG59" s="40"/>
    </row>
    <row r="60" spans="1:111" ht="16.149999999999999" customHeight="1" x14ac:dyDescent="0.4">
      <c r="A60" s="67"/>
      <c r="B60" s="429"/>
      <c r="C60" s="430"/>
      <c r="D60" s="430"/>
      <c r="E60" s="431"/>
      <c r="F60" s="435" t="s">
        <v>833</v>
      </c>
      <c r="G60" s="428"/>
      <c r="H60" s="459"/>
      <c r="I60" s="460"/>
      <c r="J60" s="406" t="s">
        <v>557</v>
      </c>
      <c r="K60" s="406"/>
      <c r="L60" s="406"/>
      <c r="M60" s="406"/>
      <c r="N60" s="466"/>
      <c r="O60" s="466"/>
      <c r="P60" s="406" t="s">
        <v>558</v>
      </c>
      <c r="Q60" s="406"/>
      <c r="R60" s="406"/>
      <c r="S60" s="477"/>
      <c r="T60" s="478"/>
      <c r="U60" s="478"/>
      <c r="V60" s="478"/>
      <c r="W60" s="478"/>
      <c r="X60" s="478"/>
      <c r="Y60" s="478"/>
      <c r="Z60" s="478"/>
      <c r="AA60" s="478"/>
      <c r="AB60" s="478"/>
      <c r="AC60" s="478"/>
      <c r="AD60" s="478"/>
      <c r="AE60" s="478"/>
      <c r="AF60" s="478"/>
      <c r="AG60" s="478"/>
      <c r="AH60" s="478"/>
      <c r="AI60" s="478"/>
      <c r="AJ60" s="479"/>
      <c r="AK60" s="40"/>
      <c r="AL60" s="67"/>
      <c r="AM60" s="429"/>
      <c r="AN60" s="430"/>
      <c r="AO60" s="430"/>
      <c r="AP60" s="431"/>
      <c r="AQ60" s="435" t="s">
        <v>833</v>
      </c>
      <c r="AR60" s="428"/>
      <c r="AS60" s="459"/>
      <c r="AT60" s="460"/>
      <c r="AU60" s="406" t="s">
        <v>557</v>
      </c>
      <c r="AV60" s="406"/>
      <c r="AW60" s="406"/>
      <c r="AX60" s="406"/>
      <c r="AY60" s="466"/>
      <c r="AZ60" s="466"/>
      <c r="BA60" s="406" t="s">
        <v>558</v>
      </c>
      <c r="BB60" s="406"/>
      <c r="BC60" s="406"/>
      <c r="BD60" s="477"/>
      <c r="BE60" s="478"/>
      <c r="BF60" s="478"/>
      <c r="BG60" s="478"/>
      <c r="BH60" s="478"/>
      <c r="BI60" s="478"/>
      <c r="BJ60" s="478"/>
      <c r="BK60" s="478"/>
      <c r="BL60" s="478"/>
      <c r="BM60" s="478"/>
      <c r="BN60" s="478"/>
      <c r="BO60" s="478"/>
      <c r="BP60" s="478"/>
      <c r="BQ60" s="478"/>
      <c r="BR60" s="478"/>
      <c r="BS60" s="478"/>
      <c r="BT60" s="478"/>
      <c r="BU60" s="479"/>
      <c r="BV60" s="40"/>
      <c r="BW60" s="67"/>
      <c r="BX60" s="429"/>
      <c r="BY60" s="430"/>
      <c r="BZ60" s="430"/>
      <c r="CA60" s="431"/>
      <c r="CB60" s="435" t="s">
        <v>833</v>
      </c>
      <c r="CC60" s="428"/>
      <c r="CD60" s="459"/>
      <c r="CE60" s="460"/>
      <c r="CF60" s="495" t="s">
        <v>557</v>
      </c>
      <c r="CG60" s="496"/>
      <c r="CH60" s="496"/>
      <c r="CI60" s="497"/>
      <c r="CJ60" s="459"/>
      <c r="CK60" s="460"/>
      <c r="CL60" s="406" t="s">
        <v>558</v>
      </c>
      <c r="CM60" s="406"/>
      <c r="CN60" s="406"/>
      <c r="CO60" s="477"/>
      <c r="CP60" s="478"/>
      <c r="CQ60" s="478"/>
      <c r="CR60" s="478"/>
      <c r="CS60" s="478"/>
      <c r="CT60" s="478"/>
      <c r="CU60" s="478"/>
      <c r="CV60" s="478"/>
      <c r="CW60" s="478"/>
      <c r="CX60" s="478"/>
      <c r="CY60" s="478"/>
      <c r="CZ60" s="478"/>
      <c r="DA60" s="478"/>
      <c r="DB60" s="478"/>
      <c r="DC60" s="478"/>
      <c r="DD60" s="478"/>
      <c r="DE60" s="478"/>
      <c r="DF60" s="479"/>
      <c r="DG60" s="40"/>
    </row>
    <row r="61" spans="1:111" ht="16.149999999999999" customHeight="1" thickBot="1" x14ac:dyDescent="0.45">
      <c r="A61" s="67"/>
      <c r="B61" s="489"/>
      <c r="C61" s="490"/>
      <c r="D61" s="490"/>
      <c r="E61" s="476"/>
      <c r="F61" s="475"/>
      <c r="G61" s="476"/>
      <c r="H61" s="491"/>
      <c r="I61" s="492"/>
      <c r="J61" s="417"/>
      <c r="K61" s="417"/>
      <c r="L61" s="417"/>
      <c r="M61" s="417"/>
      <c r="N61" s="467"/>
      <c r="O61" s="467"/>
      <c r="P61" s="417"/>
      <c r="Q61" s="417"/>
      <c r="R61" s="417"/>
      <c r="S61" s="483"/>
      <c r="T61" s="484"/>
      <c r="U61" s="484"/>
      <c r="V61" s="484"/>
      <c r="W61" s="484"/>
      <c r="X61" s="484"/>
      <c r="Y61" s="484"/>
      <c r="Z61" s="484"/>
      <c r="AA61" s="484"/>
      <c r="AB61" s="484"/>
      <c r="AC61" s="484"/>
      <c r="AD61" s="484"/>
      <c r="AE61" s="484"/>
      <c r="AF61" s="484"/>
      <c r="AG61" s="484"/>
      <c r="AH61" s="484"/>
      <c r="AI61" s="484"/>
      <c r="AJ61" s="485"/>
      <c r="AK61" s="40"/>
      <c r="AL61" s="67"/>
      <c r="AM61" s="489"/>
      <c r="AN61" s="490"/>
      <c r="AO61" s="490"/>
      <c r="AP61" s="476"/>
      <c r="AQ61" s="475"/>
      <c r="AR61" s="476"/>
      <c r="AS61" s="491"/>
      <c r="AT61" s="492"/>
      <c r="AU61" s="417"/>
      <c r="AV61" s="417"/>
      <c r="AW61" s="417"/>
      <c r="AX61" s="417"/>
      <c r="AY61" s="467"/>
      <c r="AZ61" s="467"/>
      <c r="BA61" s="417"/>
      <c r="BB61" s="417"/>
      <c r="BC61" s="417"/>
      <c r="BD61" s="483"/>
      <c r="BE61" s="484"/>
      <c r="BF61" s="484"/>
      <c r="BG61" s="484"/>
      <c r="BH61" s="484"/>
      <c r="BI61" s="484"/>
      <c r="BJ61" s="484"/>
      <c r="BK61" s="484"/>
      <c r="BL61" s="484"/>
      <c r="BM61" s="484"/>
      <c r="BN61" s="484"/>
      <c r="BO61" s="484"/>
      <c r="BP61" s="484"/>
      <c r="BQ61" s="484"/>
      <c r="BR61" s="484"/>
      <c r="BS61" s="484"/>
      <c r="BT61" s="484"/>
      <c r="BU61" s="485"/>
      <c r="BV61" s="40"/>
      <c r="BW61" s="67"/>
      <c r="BX61" s="489"/>
      <c r="BY61" s="490"/>
      <c r="BZ61" s="490"/>
      <c r="CA61" s="476"/>
      <c r="CB61" s="475"/>
      <c r="CC61" s="476"/>
      <c r="CD61" s="491"/>
      <c r="CE61" s="492"/>
      <c r="CF61" s="450"/>
      <c r="CG61" s="451"/>
      <c r="CH61" s="451"/>
      <c r="CI61" s="452"/>
      <c r="CJ61" s="491"/>
      <c r="CK61" s="492"/>
      <c r="CL61" s="417"/>
      <c r="CM61" s="417"/>
      <c r="CN61" s="417"/>
      <c r="CO61" s="483"/>
      <c r="CP61" s="484"/>
      <c r="CQ61" s="484"/>
      <c r="CR61" s="484"/>
      <c r="CS61" s="484"/>
      <c r="CT61" s="484"/>
      <c r="CU61" s="484"/>
      <c r="CV61" s="484"/>
      <c r="CW61" s="484"/>
      <c r="CX61" s="484"/>
      <c r="CY61" s="484"/>
      <c r="CZ61" s="484"/>
      <c r="DA61" s="484"/>
      <c r="DB61" s="484"/>
      <c r="DC61" s="484"/>
      <c r="DD61" s="484"/>
      <c r="DE61" s="484"/>
      <c r="DF61" s="485"/>
      <c r="DG61" s="40"/>
    </row>
    <row r="62" spans="1:111" ht="12" customHeight="1" x14ac:dyDescent="0.4">
      <c r="A62" s="67"/>
      <c r="B62" s="40" t="s">
        <v>853</v>
      </c>
      <c r="C62" s="40"/>
      <c r="D62" s="69"/>
      <c r="E62" s="69"/>
      <c r="F62" s="69"/>
      <c r="G62" s="69"/>
      <c r="H62" s="69"/>
      <c r="I62" s="69"/>
      <c r="J62" s="69"/>
      <c r="K62" s="69"/>
      <c r="L62" s="69"/>
      <c r="M62" s="69"/>
      <c r="N62" s="69"/>
      <c r="O62" s="69"/>
      <c r="P62" s="69"/>
      <c r="Q62" s="69"/>
      <c r="R62" s="69"/>
      <c r="S62" s="69"/>
      <c r="T62" s="69"/>
      <c r="U62" s="69"/>
      <c r="V62" s="69"/>
      <c r="W62" s="69"/>
      <c r="X62" s="69"/>
      <c r="Y62" s="69"/>
      <c r="Z62" s="69"/>
      <c r="AA62" s="69"/>
      <c r="AB62" s="69"/>
      <c r="AC62" s="69"/>
      <c r="AD62" s="69"/>
      <c r="AE62" s="69"/>
      <c r="AF62" s="69"/>
      <c r="AG62" s="69"/>
      <c r="AH62" s="69"/>
      <c r="AI62" s="69"/>
      <c r="AJ62" s="69"/>
      <c r="AK62" s="40"/>
      <c r="AL62" s="67"/>
      <c r="AM62" s="40" t="s">
        <v>853</v>
      </c>
      <c r="AN62" s="40"/>
      <c r="AO62" s="69"/>
      <c r="AP62" s="69"/>
      <c r="AQ62" s="69"/>
      <c r="AR62" s="69"/>
      <c r="AS62" s="69"/>
      <c r="AT62" s="69"/>
      <c r="AU62" s="69"/>
      <c r="AV62" s="69"/>
      <c r="AW62" s="69"/>
      <c r="AX62" s="69"/>
      <c r="AY62" s="69"/>
      <c r="AZ62" s="69"/>
      <c r="BA62" s="69"/>
      <c r="BB62" s="69"/>
      <c r="BC62" s="69"/>
      <c r="BD62" s="69"/>
      <c r="BE62" s="69"/>
      <c r="BF62" s="69"/>
      <c r="BG62" s="69"/>
      <c r="BH62" s="69"/>
      <c r="BI62" s="69"/>
      <c r="BJ62" s="69"/>
      <c r="BK62" s="69"/>
      <c r="BL62" s="69"/>
      <c r="BM62" s="69"/>
      <c r="BN62" s="69"/>
      <c r="BO62" s="69"/>
      <c r="BP62" s="69"/>
      <c r="BQ62" s="69"/>
      <c r="BR62" s="69"/>
      <c r="BS62" s="69"/>
      <c r="BT62" s="69"/>
      <c r="BU62" s="69"/>
      <c r="BV62" s="40"/>
      <c r="BW62" s="67"/>
      <c r="BX62" s="40" t="s">
        <v>853</v>
      </c>
      <c r="BY62" s="40"/>
      <c r="BZ62" s="69"/>
      <c r="CA62" s="69"/>
      <c r="CB62" s="69"/>
      <c r="CC62" s="69"/>
      <c r="CD62" s="69"/>
      <c r="CE62" s="69"/>
      <c r="CF62" s="69"/>
      <c r="CG62" s="69"/>
      <c r="CH62" s="69"/>
      <c r="CI62" s="69"/>
      <c r="CJ62" s="69"/>
      <c r="CK62" s="69"/>
      <c r="CL62" s="69"/>
      <c r="CM62" s="69"/>
      <c r="CN62" s="69"/>
      <c r="CO62" s="69"/>
      <c r="CP62" s="69"/>
      <c r="CQ62" s="69"/>
      <c r="CR62" s="69"/>
      <c r="CS62" s="69"/>
      <c r="CT62" s="69"/>
      <c r="CU62" s="69"/>
      <c r="CV62" s="69"/>
      <c r="CW62" s="69"/>
      <c r="CX62" s="69"/>
      <c r="CY62" s="69"/>
      <c r="CZ62" s="69"/>
      <c r="DA62" s="69"/>
      <c r="DB62" s="69"/>
      <c r="DC62" s="69"/>
      <c r="DD62" s="69"/>
      <c r="DE62" s="69"/>
      <c r="DF62" s="69"/>
      <c r="DG62" s="40"/>
    </row>
    <row r="63" spans="1:111" ht="12" customHeight="1" x14ac:dyDescent="0.4">
      <c r="A63" s="67"/>
      <c r="B63" s="40" t="s">
        <v>854</v>
      </c>
      <c r="C63" s="40"/>
      <c r="D63" s="69"/>
      <c r="E63" s="69"/>
      <c r="F63" s="69"/>
      <c r="G63" s="69"/>
      <c r="H63" s="69"/>
      <c r="I63" s="69"/>
      <c r="J63" s="69"/>
      <c r="K63" s="69"/>
      <c r="L63" s="69"/>
      <c r="M63" s="69"/>
      <c r="N63" s="69"/>
      <c r="O63" s="69"/>
      <c r="P63" s="69"/>
      <c r="Q63" s="69"/>
      <c r="R63" s="69"/>
      <c r="S63" s="69"/>
      <c r="T63" s="69"/>
      <c r="U63" s="69"/>
      <c r="V63" s="69"/>
      <c r="W63" s="69"/>
      <c r="X63" s="69"/>
      <c r="Y63" s="69"/>
      <c r="Z63" s="69"/>
      <c r="AA63" s="69"/>
      <c r="AB63" s="69"/>
      <c r="AC63" s="69"/>
      <c r="AD63" s="69"/>
      <c r="AE63" s="69"/>
      <c r="AF63" s="69"/>
      <c r="AG63" s="69"/>
      <c r="AH63" s="69"/>
      <c r="AI63" s="69"/>
      <c r="AJ63" s="69"/>
      <c r="AK63" s="40"/>
      <c r="AL63" s="67"/>
      <c r="AM63" s="40" t="s">
        <v>854</v>
      </c>
      <c r="AN63" s="40"/>
      <c r="AO63" s="69"/>
      <c r="AP63" s="69"/>
      <c r="AQ63" s="69"/>
      <c r="AR63" s="69"/>
      <c r="AS63" s="69"/>
      <c r="AT63" s="69"/>
      <c r="AU63" s="69"/>
      <c r="AV63" s="69"/>
      <c r="AW63" s="69"/>
      <c r="AX63" s="69"/>
      <c r="AY63" s="69"/>
      <c r="AZ63" s="69"/>
      <c r="BA63" s="69"/>
      <c r="BB63" s="69"/>
      <c r="BC63" s="69"/>
      <c r="BD63" s="69"/>
      <c r="BE63" s="69"/>
      <c r="BF63" s="69"/>
      <c r="BG63" s="69"/>
      <c r="BH63" s="69"/>
      <c r="BI63" s="69"/>
      <c r="BJ63" s="69"/>
      <c r="BK63" s="69"/>
      <c r="BL63" s="69"/>
      <c r="BM63" s="69"/>
      <c r="BN63" s="69"/>
      <c r="BO63" s="69"/>
      <c r="BP63" s="69"/>
      <c r="BQ63" s="69"/>
      <c r="BR63" s="69"/>
      <c r="BS63" s="69"/>
      <c r="BT63" s="69"/>
      <c r="BU63" s="69"/>
      <c r="BV63" s="40"/>
      <c r="BW63" s="67"/>
      <c r="BX63" s="40" t="s">
        <v>854</v>
      </c>
      <c r="BY63" s="40"/>
      <c r="BZ63" s="69"/>
      <c r="CA63" s="69"/>
      <c r="CB63" s="69"/>
      <c r="CC63" s="69"/>
      <c r="CD63" s="69"/>
      <c r="CE63" s="69"/>
      <c r="CF63" s="69"/>
      <c r="CG63" s="69"/>
      <c r="CH63" s="69"/>
      <c r="CI63" s="69"/>
      <c r="CJ63" s="69"/>
      <c r="CK63" s="69"/>
      <c r="CL63" s="69"/>
      <c r="CM63" s="69"/>
      <c r="CN63" s="69"/>
      <c r="CO63" s="69"/>
      <c r="CP63" s="69"/>
      <c r="CQ63" s="69"/>
      <c r="CR63" s="69"/>
      <c r="CS63" s="69"/>
      <c r="CT63" s="69"/>
      <c r="CU63" s="69"/>
      <c r="CV63" s="69"/>
      <c r="CW63" s="69"/>
      <c r="CX63" s="69"/>
      <c r="CY63" s="69"/>
      <c r="CZ63" s="69"/>
      <c r="DA63" s="69"/>
      <c r="DB63" s="69"/>
      <c r="DC63" s="69"/>
      <c r="DD63" s="69"/>
      <c r="DE63" s="69"/>
      <c r="DF63" s="69"/>
      <c r="DG63" s="40"/>
    </row>
    <row r="64" spans="1:111" ht="12" customHeight="1" x14ac:dyDescent="0.4">
      <c r="A64" s="67"/>
      <c r="B64" s="40" t="s">
        <v>855</v>
      </c>
      <c r="C64" s="40"/>
      <c r="D64" s="69"/>
      <c r="E64" s="69"/>
      <c r="F64" s="69"/>
      <c r="G64" s="69"/>
      <c r="H64" s="69"/>
      <c r="I64" s="69"/>
      <c r="J64" s="69"/>
      <c r="K64" s="69"/>
      <c r="L64" s="69"/>
      <c r="M64" s="69"/>
      <c r="N64" s="69"/>
      <c r="O64" s="69"/>
      <c r="P64" s="69"/>
      <c r="Q64" s="69"/>
      <c r="R64" s="69"/>
      <c r="S64" s="69"/>
      <c r="T64" s="69"/>
      <c r="U64" s="69"/>
      <c r="V64" s="69"/>
      <c r="W64" s="69"/>
      <c r="X64" s="69"/>
      <c r="Y64" s="69"/>
      <c r="Z64" s="69"/>
      <c r="AA64" s="69"/>
      <c r="AB64" s="69"/>
      <c r="AC64" s="69"/>
      <c r="AD64" s="69"/>
      <c r="AE64" s="69"/>
      <c r="AF64" s="69"/>
      <c r="AG64" s="69"/>
      <c r="AH64" s="69"/>
      <c r="AI64" s="69"/>
      <c r="AJ64" s="69"/>
      <c r="AK64" s="40"/>
      <c r="AL64" s="67"/>
      <c r="AM64" s="40" t="s">
        <v>855</v>
      </c>
      <c r="AN64" s="40"/>
      <c r="AO64" s="69"/>
      <c r="AP64" s="69"/>
      <c r="AQ64" s="69"/>
      <c r="AR64" s="69"/>
      <c r="AS64" s="69"/>
      <c r="AT64" s="69"/>
      <c r="AU64" s="69"/>
      <c r="AV64" s="69"/>
      <c r="AW64" s="69"/>
      <c r="AX64" s="69"/>
      <c r="AY64" s="69"/>
      <c r="AZ64" s="69"/>
      <c r="BA64" s="69"/>
      <c r="BB64" s="69"/>
      <c r="BC64" s="69"/>
      <c r="BD64" s="69"/>
      <c r="BE64" s="69"/>
      <c r="BF64" s="69"/>
      <c r="BG64" s="69"/>
      <c r="BH64" s="69"/>
      <c r="BI64" s="69"/>
      <c r="BJ64" s="69"/>
      <c r="BK64" s="69"/>
      <c r="BL64" s="69"/>
      <c r="BM64" s="69"/>
      <c r="BN64" s="69"/>
      <c r="BO64" s="69"/>
      <c r="BP64" s="69"/>
      <c r="BQ64" s="69"/>
      <c r="BR64" s="69"/>
      <c r="BS64" s="69"/>
      <c r="BT64" s="69"/>
      <c r="BU64" s="69"/>
      <c r="BV64" s="40"/>
      <c r="BW64" s="67"/>
      <c r="BX64" s="40" t="s">
        <v>855</v>
      </c>
      <c r="BY64" s="40"/>
      <c r="BZ64" s="69"/>
      <c r="CA64" s="69"/>
      <c r="CB64" s="69"/>
      <c r="CC64" s="69"/>
      <c r="CD64" s="69"/>
      <c r="CE64" s="69"/>
      <c r="CF64" s="69"/>
      <c r="CG64" s="69"/>
      <c r="CH64" s="69"/>
      <c r="CI64" s="69"/>
      <c r="CJ64" s="69"/>
      <c r="CK64" s="69"/>
      <c r="CL64" s="69"/>
      <c r="CM64" s="69"/>
      <c r="CN64" s="69"/>
      <c r="CO64" s="69"/>
      <c r="CP64" s="69"/>
      <c r="CQ64" s="69"/>
      <c r="CR64" s="69"/>
      <c r="CS64" s="69"/>
      <c r="CT64" s="69"/>
      <c r="CU64" s="69"/>
      <c r="CV64" s="69"/>
      <c r="CW64" s="69"/>
      <c r="CX64" s="69"/>
      <c r="CY64" s="69"/>
      <c r="CZ64" s="69"/>
      <c r="DA64" s="69"/>
      <c r="DB64" s="69"/>
      <c r="DC64" s="69"/>
      <c r="DD64" s="69"/>
      <c r="DE64" s="69"/>
      <c r="DF64" s="69"/>
      <c r="DG64" s="40"/>
    </row>
    <row r="65" spans="1:111" ht="12" customHeight="1" x14ac:dyDescent="0.4">
      <c r="A65" s="67"/>
      <c r="B65" s="40" t="s">
        <v>856</v>
      </c>
      <c r="C65" s="40"/>
      <c r="D65" s="69"/>
      <c r="E65" s="69"/>
      <c r="F65" s="69"/>
      <c r="G65" s="69"/>
      <c r="H65" s="69"/>
      <c r="I65" s="69"/>
      <c r="J65" s="69"/>
      <c r="K65" s="69"/>
      <c r="L65" s="69"/>
      <c r="M65" s="69"/>
      <c r="N65" s="69"/>
      <c r="O65" s="69"/>
      <c r="P65" s="69"/>
      <c r="Q65" s="69"/>
      <c r="R65" s="69"/>
      <c r="S65" s="69"/>
      <c r="T65" s="69"/>
      <c r="U65" s="69"/>
      <c r="V65" s="69"/>
      <c r="W65" s="69"/>
      <c r="X65" s="69"/>
      <c r="Y65" s="69"/>
      <c r="Z65" s="69"/>
      <c r="AA65" s="69"/>
      <c r="AB65" s="69"/>
      <c r="AC65" s="69"/>
      <c r="AD65" s="69"/>
      <c r="AE65" s="69"/>
      <c r="AF65" s="69"/>
      <c r="AG65" s="69"/>
      <c r="AH65" s="69"/>
      <c r="AI65" s="69"/>
      <c r="AJ65" s="69"/>
      <c r="AK65" s="40"/>
      <c r="AL65" s="67"/>
      <c r="AM65" s="40" t="s">
        <v>856</v>
      </c>
      <c r="AN65" s="40"/>
      <c r="AO65" s="69"/>
      <c r="AP65" s="69"/>
      <c r="AQ65" s="69"/>
      <c r="AR65" s="69"/>
      <c r="AS65" s="69"/>
      <c r="AT65" s="69"/>
      <c r="AU65" s="69"/>
      <c r="AV65" s="69"/>
      <c r="AW65" s="69"/>
      <c r="AX65" s="69"/>
      <c r="AY65" s="69"/>
      <c r="AZ65" s="69"/>
      <c r="BA65" s="69"/>
      <c r="BB65" s="69"/>
      <c r="BC65" s="69"/>
      <c r="BD65" s="69"/>
      <c r="BE65" s="69"/>
      <c r="BF65" s="69"/>
      <c r="BG65" s="69"/>
      <c r="BH65" s="69"/>
      <c r="BI65" s="69"/>
      <c r="BJ65" s="69"/>
      <c r="BK65" s="69"/>
      <c r="BL65" s="69"/>
      <c r="BM65" s="69"/>
      <c r="BN65" s="69"/>
      <c r="BO65" s="69"/>
      <c r="BP65" s="69"/>
      <c r="BQ65" s="69"/>
      <c r="BR65" s="69"/>
      <c r="BS65" s="69"/>
      <c r="BT65" s="69"/>
      <c r="BU65" s="69"/>
      <c r="BV65" s="40"/>
      <c r="BW65" s="67"/>
      <c r="BX65" s="40" t="s">
        <v>856</v>
      </c>
      <c r="BY65" s="40"/>
      <c r="BZ65" s="69"/>
      <c r="CA65" s="69"/>
      <c r="CB65" s="69"/>
      <c r="CC65" s="69"/>
      <c r="CD65" s="69"/>
      <c r="CE65" s="69"/>
      <c r="CF65" s="69"/>
      <c r="CG65" s="69"/>
      <c r="CH65" s="69"/>
      <c r="CI65" s="69"/>
      <c r="CJ65" s="69"/>
      <c r="CK65" s="69"/>
      <c r="CL65" s="69"/>
      <c r="CM65" s="69"/>
      <c r="CN65" s="69"/>
      <c r="CO65" s="69"/>
      <c r="CP65" s="69"/>
      <c r="CQ65" s="69"/>
      <c r="CR65" s="69"/>
      <c r="CS65" s="69"/>
      <c r="CT65" s="69"/>
      <c r="CU65" s="69"/>
      <c r="CV65" s="69"/>
      <c r="CW65" s="69"/>
      <c r="CX65" s="69"/>
      <c r="CY65" s="69"/>
      <c r="CZ65" s="69"/>
      <c r="DA65" s="69"/>
      <c r="DB65" s="69"/>
      <c r="DC65" s="69"/>
      <c r="DD65" s="69"/>
      <c r="DE65" s="69"/>
      <c r="DF65" s="69"/>
      <c r="DG65" s="40"/>
    </row>
    <row r="66" spans="1:111" ht="12" customHeight="1" x14ac:dyDescent="0.4">
      <c r="A66" s="70"/>
      <c r="B66" s="71"/>
      <c r="C66" s="71"/>
      <c r="D66" s="71"/>
      <c r="E66" s="71"/>
      <c r="F66" s="71"/>
      <c r="G66" s="71"/>
      <c r="H66" s="71"/>
      <c r="I66" s="71"/>
      <c r="J66" s="71"/>
      <c r="K66" s="71"/>
      <c r="L66" s="71"/>
      <c r="M66" s="71"/>
      <c r="N66" s="71"/>
      <c r="O66" s="71"/>
      <c r="P66" s="71"/>
      <c r="Q66" s="71"/>
      <c r="R66" s="71"/>
      <c r="S66" s="71"/>
      <c r="T66" s="71"/>
      <c r="U66" s="71"/>
      <c r="V66" s="71"/>
      <c r="W66" s="71"/>
      <c r="X66" s="71"/>
      <c r="Y66" s="71"/>
      <c r="Z66" s="71"/>
      <c r="AA66" s="71"/>
      <c r="AB66" s="71"/>
      <c r="AC66" s="71"/>
      <c r="AD66" s="71"/>
      <c r="AE66" s="71"/>
      <c r="AF66" s="71"/>
      <c r="AG66" s="71"/>
      <c r="AH66" s="71"/>
      <c r="AI66" s="71"/>
      <c r="AJ66" s="71"/>
      <c r="AK66" s="72"/>
      <c r="AL66" s="70"/>
      <c r="AM66" s="71"/>
      <c r="AN66" s="71"/>
      <c r="AO66" s="71"/>
      <c r="AP66" s="71"/>
      <c r="AQ66" s="71"/>
      <c r="AR66" s="71"/>
      <c r="AS66" s="71"/>
      <c r="AT66" s="71"/>
      <c r="AU66" s="71"/>
      <c r="AV66" s="71"/>
      <c r="AW66" s="71"/>
      <c r="AX66" s="71"/>
      <c r="AY66" s="71"/>
      <c r="AZ66" s="71"/>
      <c r="BA66" s="71"/>
      <c r="BB66" s="71"/>
      <c r="BC66" s="71"/>
      <c r="BD66" s="71"/>
      <c r="BE66" s="71"/>
      <c r="BF66" s="71"/>
      <c r="BG66" s="71"/>
      <c r="BH66" s="71"/>
      <c r="BI66" s="71"/>
      <c r="BJ66" s="71"/>
      <c r="BK66" s="71"/>
      <c r="BL66" s="71"/>
      <c r="BM66" s="71"/>
      <c r="BN66" s="71"/>
      <c r="BO66" s="71"/>
      <c r="BP66" s="71"/>
      <c r="BQ66" s="71"/>
      <c r="BR66" s="71"/>
      <c r="BS66" s="71"/>
      <c r="BT66" s="71"/>
      <c r="BU66" s="71"/>
      <c r="BV66" s="72"/>
      <c r="BW66" s="67"/>
      <c r="BX66" s="69"/>
      <c r="BY66" s="69"/>
      <c r="BZ66" s="69"/>
      <c r="CA66" s="69"/>
      <c r="CB66" s="69"/>
      <c r="CC66" s="69"/>
      <c r="CD66" s="69"/>
      <c r="CE66" s="69"/>
      <c r="CF66" s="69"/>
      <c r="CG66" s="69"/>
      <c r="CH66" s="69"/>
      <c r="CI66" s="69"/>
      <c r="CJ66" s="69"/>
      <c r="CK66" s="69"/>
      <c r="CL66" s="69"/>
      <c r="CM66" s="69"/>
      <c r="CN66" s="69"/>
      <c r="CO66" s="69"/>
      <c r="CP66" s="69"/>
      <c r="CQ66" s="69"/>
      <c r="CR66" s="69"/>
      <c r="CS66" s="69"/>
      <c r="CT66" s="69"/>
      <c r="CU66" s="69"/>
      <c r="CV66" s="69"/>
      <c r="CW66" s="69"/>
      <c r="CX66" s="69"/>
      <c r="CY66" s="69"/>
      <c r="CZ66" s="69"/>
      <c r="DA66" s="69"/>
      <c r="DB66" s="69"/>
      <c r="DC66" s="69"/>
      <c r="DD66" s="69"/>
      <c r="DE66" s="69"/>
      <c r="DF66" s="69"/>
      <c r="DG66" s="40"/>
    </row>
    <row r="67" spans="1:111" ht="12" customHeight="1" thickBot="1" x14ac:dyDescent="0.45">
      <c r="A67" s="64"/>
      <c r="B67" s="65"/>
      <c r="C67" s="65"/>
      <c r="D67" s="65"/>
      <c r="E67" s="65"/>
      <c r="F67" s="65"/>
      <c r="G67" s="65"/>
      <c r="H67" s="65"/>
      <c r="I67" s="65"/>
      <c r="J67" s="65"/>
      <c r="K67" s="65"/>
      <c r="L67" s="65"/>
      <c r="M67" s="65"/>
      <c r="N67" s="65"/>
      <c r="O67" s="65"/>
      <c r="P67" s="65"/>
      <c r="Q67" s="65"/>
      <c r="R67" s="65"/>
      <c r="S67" s="65"/>
      <c r="T67" s="65"/>
      <c r="U67" s="65"/>
      <c r="V67" s="65"/>
      <c r="W67" s="65"/>
      <c r="X67" s="65"/>
      <c r="Y67" s="65"/>
      <c r="Z67" s="65"/>
      <c r="AA67" s="65"/>
      <c r="AB67" s="65"/>
      <c r="AC67" s="65"/>
      <c r="AD67" s="65"/>
      <c r="AE67" s="65"/>
      <c r="AF67" s="65"/>
      <c r="AG67" s="65"/>
      <c r="AH67" s="65"/>
      <c r="AI67" s="65"/>
      <c r="AJ67" s="65"/>
      <c r="AK67" s="66"/>
      <c r="AL67" s="64"/>
      <c r="AM67" s="65"/>
      <c r="AN67" s="65"/>
      <c r="AO67" s="65"/>
      <c r="AP67" s="65"/>
      <c r="AQ67" s="65"/>
      <c r="AR67" s="65"/>
      <c r="AS67" s="65"/>
      <c r="AT67" s="65"/>
      <c r="AU67" s="65"/>
      <c r="AV67" s="65"/>
      <c r="AW67" s="65"/>
      <c r="AX67" s="65"/>
      <c r="AY67" s="65"/>
      <c r="AZ67" s="65"/>
      <c r="BA67" s="65"/>
      <c r="BB67" s="65"/>
      <c r="BC67" s="65"/>
      <c r="BD67" s="65"/>
      <c r="BE67" s="65"/>
      <c r="BF67" s="65"/>
      <c r="BG67" s="65"/>
      <c r="BH67" s="65"/>
      <c r="BI67" s="65"/>
      <c r="BJ67" s="65"/>
      <c r="BK67" s="65"/>
      <c r="BL67" s="65"/>
      <c r="BM67" s="65"/>
      <c r="BN67" s="65"/>
      <c r="BO67" s="65"/>
      <c r="BP67" s="65"/>
      <c r="BQ67" s="65"/>
      <c r="BR67" s="65"/>
      <c r="BS67" s="65"/>
      <c r="BT67" s="65"/>
      <c r="BU67" s="65"/>
      <c r="BV67" s="65"/>
      <c r="BW67" s="193"/>
      <c r="BX67" s="193"/>
      <c r="BY67" s="193"/>
      <c r="BZ67" s="193"/>
      <c r="CA67" s="193"/>
      <c r="CB67" s="193"/>
      <c r="CC67" s="193"/>
      <c r="CD67" s="193"/>
      <c r="CE67" s="193"/>
      <c r="CF67" s="193"/>
      <c r="CG67" s="193"/>
      <c r="CH67" s="193"/>
      <c r="CI67" s="193"/>
      <c r="CJ67" s="193"/>
      <c r="CK67" s="193"/>
      <c r="CL67" s="193"/>
      <c r="CM67" s="193"/>
      <c r="CN67" s="193"/>
      <c r="CO67" s="193"/>
      <c r="CP67" s="193"/>
      <c r="CQ67" s="193"/>
      <c r="CR67" s="193"/>
      <c r="CS67" s="193"/>
      <c r="CT67" s="193"/>
      <c r="CU67" s="193"/>
      <c r="CV67" s="193"/>
      <c r="CW67" s="193"/>
      <c r="CX67" s="193"/>
      <c r="CY67" s="193"/>
      <c r="CZ67" s="193"/>
      <c r="DA67" s="193"/>
      <c r="DB67" s="193"/>
      <c r="DC67" s="193"/>
      <c r="DD67" s="193"/>
      <c r="DE67" s="193"/>
      <c r="DF67" s="193"/>
      <c r="DG67" s="193"/>
    </row>
    <row r="68" spans="1:111" ht="12" customHeight="1" x14ac:dyDescent="0.4">
      <c r="A68" s="67"/>
      <c r="B68" s="437" t="s">
        <v>852</v>
      </c>
      <c r="C68" s="438"/>
      <c r="D68" s="438"/>
      <c r="E68" s="438"/>
      <c r="F68" s="438"/>
      <c r="G68" s="439"/>
      <c r="H68" s="471">
        <v>4</v>
      </c>
      <c r="I68" s="472"/>
      <c r="J68" s="447" t="s">
        <v>851</v>
      </c>
      <c r="K68" s="448"/>
      <c r="L68" s="448"/>
      <c r="M68" s="449"/>
      <c r="N68" s="453" t="str">
        <f>IFERROR(IF(VLOOKUP(H68,事業所リスト,2,FALSE)=0,"",VLOOKUP(H68,事業所リスト,2,FALSE)),"")</f>
        <v/>
      </c>
      <c r="O68" s="454"/>
      <c r="P68" s="454"/>
      <c r="Q68" s="454"/>
      <c r="R68" s="454"/>
      <c r="S68" s="454"/>
      <c r="T68" s="454"/>
      <c r="U68" s="454"/>
      <c r="V68" s="454"/>
      <c r="W68" s="454"/>
      <c r="X68" s="454"/>
      <c r="Y68" s="454"/>
      <c r="Z68" s="454"/>
      <c r="AA68" s="454"/>
      <c r="AB68" s="454"/>
      <c r="AC68" s="454"/>
      <c r="AD68" s="454"/>
      <c r="AE68" s="454"/>
      <c r="AF68" s="454"/>
      <c r="AG68" s="454"/>
      <c r="AH68" s="454"/>
      <c r="AI68" s="454"/>
      <c r="AJ68" s="455"/>
      <c r="AK68" s="68"/>
      <c r="AL68" s="67"/>
      <c r="AM68" s="437" t="s">
        <v>852</v>
      </c>
      <c r="AN68" s="438"/>
      <c r="AO68" s="438"/>
      <c r="AP68" s="438"/>
      <c r="AQ68" s="438"/>
      <c r="AR68" s="439"/>
      <c r="AS68" s="471">
        <v>5</v>
      </c>
      <c r="AT68" s="472"/>
      <c r="AU68" s="493" t="s">
        <v>851</v>
      </c>
      <c r="AV68" s="438"/>
      <c r="AW68" s="438"/>
      <c r="AX68" s="439"/>
      <c r="AY68" s="453" t="str">
        <f>IFERROR(IF(VLOOKUP(AS68,事業所リスト,2,FALSE)=0,"",VLOOKUP(AS68,事業所リスト,2,FALSE)),"")</f>
        <v/>
      </c>
      <c r="AZ68" s="454"/>
      <c r="BA68" s="454"/>
      <c r="BB68" s="454"/>
      <c r="BC68" s="454"/>
      <c r="BD68" s="454"/>
      <c r="BE68" s="454"/>
      <c r="BF68" s="454"/>
      <c r="BG68" s="454"/>
      <c r="BH68" s="454"/>
      <c r="BI68" s="454"/>
      <c r="BJ68" s="454"/>
      <c r="BK68" s="454"/>
      <c r="BL68" s="454"/>
      <c r="BM68" s="454"/>
      <c r="BN68" s="454"/>
      <c r="BO68" s="454"/>
      <c r="BP68" s="454"/>
      <c r="BQ68" s="454"/>
      <c r="BR68" s="454"/>
      <c r="BS68" s="454"/>
      <c r="BT68" s="454"/>
      <c r="BU68" s="455"/>
      <c r="BV68" s="40"/>
      <c r="BW68" s="193"/>
      <c r="BX68" s="512"/>
      <c r="BY68" s="512"/>
      <c r="BZ68" s="512"/>
      <c r="CA68" s="512"/>
      <c r="CB68" s="512"/>
      <c r="CC68" s="512"/>
      <c r="CD68" s="510"/>
      <c r="CE68" s="510"/>
      <c r="CF68" s="510"/>
      <c r="CG68" s="510"/>
      <c r="CH68" s="510"/>
      <c r="CI68" s="510"/>
      <c r="CJ68" s="514"/>
      <c r="CK68" s="514"/>
      <c r="CL68" s="514"/>
      <c r="CM68" s="514"/>
      <c r="CN68" s="514"/>
      <c r="CO68" s="514"/>
      <c r="CP68" s="514"/>
      <c r="CQ68" s="514"/>
      <c r="CR68" s="514"/>
      <c r="CS68" s="514"/>
      <c r="CT68" s="514"/>
      <c r="CU68" s="514"/>
      <c r="CV68" s="514"/>
      <c r="CW68" s="514"/>
      <c r="CX68" s="514"/>
      <c r="CY68" s="514"/>
      <c r="CZ68" s="514"/>
      <c r="DA68" s="514"/>
      <c r="DB68" s="514"/>
      <c r="DC68" s="514"/>
      <c r="DD68" s="514"/>
      <c r="DE68" s="514"/>
      <c r="DF68" s="514"/>
      <c r="DG68" s="193"/>
    </row>
    <row r="69" spans="1:111" ht="12.75" thickBot="1" x14ac:dyDescent="0.45">
      <c r="A69" s="67"/>
      <c r="B69" s="468"/>
      <c r="C69" s="469"/>
      <c r="D69" s="469"/>
      <c r="E69" s="469"/>
      <c r="F69" s="469"/>
      <c r="G69" s="470"/>
      <c r="H69" s="473"/>
      <c r="I69" s="474"/>
      <c r="J69" s="450"/>
      <c r="K69" s="451"/>
      <c r="L69" s="451"/>
      <c r="M69" s="452"/>
      <c r="N69" s="456"/>
      <c r="O69" s="457"/>
      <c r="P69" s="457"/>
      <c r="Q69" s="457"/>
      <c r="R69" s="457"/>
      <c r="S69" s="457"/>
      <c r="T69" s="457"/>
      <c r="U69" s="457"/>
      <c r="V69" s="457"/>
      <c r="W69" s="457"/>
      <c r="X69" s="457"/>
      <c r="Y69" s="457"/>
      <c r="Z69" s="457"/>
      <c r="AA69" s="457"/>
      <c r="AB69" s="457"/>
      <c r="AC69" s="457"/>
      <c r="AD69" s="457"/>
      <c r="AE69" s="457"/>
      <c r="AF69" s="457"/>
      <c r="AG69" s="457"/>
      <c r="AH69" s="457"/>
      <c r="AI69" s="457"/>
      <c r="AJ69" s="458"/>
      <c r="AK69" s="68"/>
      <c r="AL69" s="67"/>
      <c r="AM69" s="468"/>
      <c r="AN69" s="469"/>
      <c r="AO69" s="469"/>
      <c r="AP69" s="469"/>
      <c r="AQ69" s="469"/>
      <c r="AR69" s="470"/>
      <c r="AS69" s="473"/>
      <c r="AT69" s="474"/>
      <c r="AU69" s="494"/>
      <c r="AV69" s="469"/>
      <c r="AW69" s="469"/>
      <c r="AX69" s="470"/>
      <c r="AY69" s="456"/>
      <c r="AZ69" s="457"/>
      <c r="BA69" s="457"/>
      <c r="BB69" s="457"/>
      <c r="BC69" s="457"/>
      <c r="BD69" s="457"/>
      <c r="BE69" s="457"/>
      <c r="BF69" s="457"/>
      <c r="BG69" s="457"/>
      <c r="BH69" s="457"/>
      <c r="BI69" s="457"/>
      <c r="BJ69" s="457"/>
      <c r="BK69" s="457"/>
      <c r="BL69" s="457"/>
      <c r="BM69" s="457"/>
      <c r="BN69" s="457"/>
      <c r="BO69" s="457"/>
      <c r="BP69" s="457"/>
      <c r="BQ69" s="457"/>
      <c r="BR69" s="457"/>
      <c r="BS69" s="457"/>
      <c r="BT69" s="457"/>
      <c r="BU69" s="458"/>
      <c r="BV69" s="40"/>
      <c r="BW69" s="193"/>
      <c r="BX69" s="512"/>
      <c r="BY69" s="512"/>
      <c r="BZ69" s="512"/>
      <c r="CA69" s="512"/>
      <c r="CB69" s="512"/>
      <c r="CC69" s="512"/>
      <c r="CD69" s="510"/>
      <c r="CE69" s="510"/>
      <c r="CF69" s="510"/>
      <c r="CG69" s="510"/>
      <c r="CH69" s="510"/>
      <c r="CI69" s="510"/>
      <c r="CJ69" s="514"/>
      <c r="CK69" s="514"/>
      <c r="CL69" s="514"/>
      <c r="CM69" s="514"/>
      <c r="CN69" s="514"/>
      <c r="CO69" s="514"/>
      <c r="CP69" s="514"/>
      <c r="CQ69" s="514"/>
      <c r="CR69" s="514"/>
      <c r="CS69" s="514"/>
      <c r="CT69" s="514"/>
      <c r="CU69" s="514"/>
      <c r="CV69" s="514"/>
      <c r="CW69" s="514"/>
      <c r="CX69" s="514"/>
      <c r="CY69" s="514"/>
      <c r="CZ69" s="514"/>
      <c r="DA69" s="514"/>
      <c r="DB69" s="514"/>
      <c r="DC69" s="514"/>
      <c r="DD69" s="514"/>
      <c r="DE69" s="514"/>
      <c r="DF69" s="514"/>
      <c r="DG69" s="193"/>
    </row>
    <row r="70" spans="1:111" ht="18" customHeight="1" x14ac:dyDescent="0.4">
      <c r="A70" s="67"/>
      <c r="B70" s="463" t="s">
        <v>562</v>
      </c>
      <c r="C70" s="464"/>
      <c r="D70" s="464"/>
      <c r="E70" s="464"/>
      <c r="F70" s="464"/>
      <c r="G70" s="464"/>
      <c r="H70" s="465"/>
      <c r="I70" s="79"/>
      <c r="J70" s="79"/>
      <c r="K70" s="79"/>
      <c r="L70" s="79"/>
      <c r="M70" s="79"/>
      <c r="N70" s="79"/>
      <c r="O70" s="79"/>
      <c r="P70" s="79"/>
      <c r="Q70" s="79"/>
      <c r="R70" s="79"/>
      <c r="S70" s="79"/>
      <c r="T70" s="79"/>
      <c r="U70" s="79"/>
      <c r="V70" s="79"/>
      <c r="W70" s="79"/>
      <c r="X70" s="79"/>
      <c r="Y70" s="79"/>
      <c r="Z70" s="79"/>
      <c r="AA70" s="79"/>
      <c r="AB70" s="79"/>
      <c r="AC70" s="79"/>
      <c r="AD70" s="79"/>
      <c r="AE70" s="79"/>
      <c r="AF70" s="79"/>
      <c r="AG70" s="79"/>
      <c r="AH70" s="79"/>
      <c r="AI70" s="79"/>
      <c r="AJ70" s="80"/>
      <c r="AK70" s="68"/>
      <c r="AL70" s="67"/>
      <c r="AM70" s="463" t="s">
        <v>562</v>
      </c>
      <c r="AN70" s="464"/>
      <c r="AO70" s="464"/>
      <c r="AP70" s="464"/>
      <c r="AQ70" s="464"/>
      <c r="AR70" s="464"/>
      <c r="AS70" s="465"/>
      <c r="AT70" s="79"/>
      <c r="AU70" s="79"/>
      <c r="AV70" s="79"/>
      <c r="AW70" s="79"/>
      <c r="AX70" s="79"/>
      <c r="AY70" s="79"/>
      <c r="AZ70" s="79"/>
      <c r="BA70" s="79"/>
      <c r="BB70" s="79"/>
      <c r="BC70" s="79"/>
      <c r="BD70" s="79"/>
      <c r="BE70" s="79"/>
      <c r="BF70" s="79"/>
      <c r="BG70" s="79"/>
      <c r="BH70" s="79"/>
      <c r="BI70" s="79"/>
      <c r="BJ70" s="79"/>
      <c r="BK70" s="79"/>
      <c r="BL70" s="79"/>
      <c r="BM70" s="79"/>
      <c r="BN70" s="79"/>
      <c r="BO70" s="79"/>
      <c r="BP70" s="79"/>
      <c r="BQ70" s="79"/>
      <c r="BR70" s="79"/>
      <c r="BS70" s="79"/>
      <c r="BT70" s="79"/>
      <c r="BU70" s="80"/>
      <c r="BV70" s="40"/>
      <c r="BW70" s="193"/>
      <c r="BX70" s="510"/>
      <c r="BY70" s="510"/>
      <c r="BZ70" s="510"/>
      <c r="CA70" s="510"/>
      <c r="CB70" s="510"/>
      <c r="CC70" s="510"/>
      <c r="CD70" s="510"/>
      <c r="CE70" s="193"/>
      <c r="CF70" s="193"/>
      <c r="CG70" s="193"/>
      <c r="CH70" s="193"/>
      <c r="CI70" s="193"/>
      <c r="CJ70" s="193"/>
      <c r="CK70" s="193"/>
      <c r="CL70" s="193"/>
      <c r="CM70" s="193"/>
      <c r="CN70" s="193"/>
      <c r="CO70" s="193"/>
      <c r="CP70" s="193"/>
      <c r="CQ70" s="193"/>
      <c r="CR70" s="193"/>
      <c r="CS70" s="193"/>
      <c r="CT70" s="193"/>
      <c r="CU70" s="193"/>
      <c r="CV70" s="193"/>
      <c r="CW70" s="193"/>
      <c r="CX70" s="193"/>
      <c r="CY70" s="193"/>
      <c r="CZ70" s="193"/>
      <c r="DA70" s="193"/>
      <c r="DB70" s="193"/>
      <c r="DC70" s="193"/>
      <c r="DD70" s="193"/>
      <c r="DE70" s="193"/>
      <c r="DF70" s="193"/>
      <c r="DG70" s="193"/>
    </row>
    <row r="71" spans="1:111" ht="11.65" customHeight="1" x14ac:dyDescent="0.4">
      <c r="A71" s="67"/>
      <c r="B71" s="85"/>
      <c r="C71" s="81"/>
      <c r="D71" s="81"/>
      <c r="E71" s="81"/>
      <c r="F71" s="81"/>
      <c r="G71" s="81"/>
      <c r="H71" s="81"/>
      <c r="I71" s="81"/>
      <c r="J71" s="81"/>
      <c r="K71" s="81"/>
      <c r="L71" s="81"/>
      <c r="M71" s="81"/>
      <c r="N71" s="81"/>
      <c r="O71" s="81"/>
      <c r="P71" s="81"/>
      <c r="Q71" s="81"/>
      <c r="R71" s="81"/>
      <c r="S71" s="81"/>
      <c r="T71" s="81"/>
      <c r="U71" s="81"/>
      <c r="V71" s="81"/>
      <c r="W71" s="81"/>
      <c r="X71" s="81"/>
      <c r="Y71" s="81"/>
      <c r="Z71" s="81"/>
      <c r="AA71" s="81"/>
      <c r="AB71" s="81"/>
      <c r="AC71" s="81"/>
      <c r="AD71" s="81"/>
      <c r="AE71" s="81"/>
      <c r="AF71" s="81"/>
      <c r="AG71" s="81"/>
      <c r="AH71" s="81"/>
      <c r="AI71" s="81"/>
      <c r="AJ71" s="82"/>
      <c r="AK71" s="68"/>
      <c r="AL71" s="67"/>
      <c r="AM71" s="85"/>
      <c r="AN71" s="81"/>
      <c r="AO71" s="81"/>
      <c r="AP71" s="81"/>
      <c r="AQ71" s="81"/>
      <c r="AR71" s="81"/>
      <c r="AS71" s="81"/>
      <c r="AT71" s="81"/>
      <c r="AU71" s="81"/>
      <c r="AV71" s="81"/>
      <c r="AW71" s="81"/>
      <c r="AX71" s="81"/>
      <c r="AY71" s="81"/>
      <c r="AZ71" s="81"/>
      <c r="BA71" s="81"/>
      <c r="BB71" s="81"/>
      <c r="BC71" s="81"/>
      <c r="BD71" s="81"/>
      <c r="BE71" s="81"/>
      <c r="BF71" s="81"/>
      <c r="BG71" s="81"/>
      <c r="BH71" s="81"/>
      <c r="BI71" s="81"/>
      <c r="BJ71" s="81"/>
      <c r="BK71" s="81"/>
      <c r="BL71" s="81"/>
      <c r="BM71" s="81"/>
      <c r="BN71" s="81"/>
      <c r="BO71" s="81"/>
      <c r="BP71" s="81"/>
      <c r="BQ71" s="81"/>
      <c r="BR71" s="81"/>
      <c r="BS71" s="81"/>
      <c r="BT71" s="81"/>
      <c r="BU71" s="82"/>
      <c r="BV71" s="40"/>
      <c r="BW71" s="193"/>
      <c r="BX71" s="303"/>
      <c r="BY71" s="303"/>
      <c r="BZ71" s="303"/>
      <c r="CA71" s="303"/>
      <c r="CB71" s="303"/>
      <c r="CC71" s="303"/>
      <c r="CD71" s="303"/>
      <c r="CE71" s="303"/>
      <c r="CF71" s="303"/>
      <c r="CG71" s="303"/>
      <c r="CH71" s="303"/>
      <c r="CI71" s="303"/>
      <c r="CJ71" s="303"/>
      <c r="CK71" s="303"/>
      <c r="CL71" s="303"/>
      <c r="CM71" s="303"/>
      <c r="CN71" s="303"/>
      <c r="CO71" s="303"/>
      <c r="CP71" s="303"/>
      <c r="CQ71" s="303"/>
      <c r="CR71" s="303"/>
      <c r="CS71" s="303"/>
      <c r="CT71" s="303"/>
      <c r="CU71" s="303"/>
      <c r="CV71" s="303"/>
      <c r="CW71" s="303"/>
      <c r="CX71" s="303"/>
      <c r="CY71" s="303"/>
      <c r="CZ71" s="303"/>
      <c r="DA71" s="303"/>
      <c r="DB71" s="303"/>
      <c r="DC71" s="303"/>
      <c r="DD71" s="303"/>
      <c r="DE71" s="303"/>
      <c r="DF71" s="303"/>
      <c r="DG71" s="193"/>
    </row>
    <row r="72" spans="1:111" ht="11.65" customHeight="1" x14ac:dyDescent="0.4">
      <c r="A72" s="67"/>
      <c r="B72" s="85"/>
      <c r="C72" s="81"/>
      <c r="D72" s="81"/>
      <c r="E72" s="81"/>
      <c r="F72" s="81"/>
      <c r="G72" s="81"/>
      <c r="H72" s="81"/>
      <c r="I72" s="81"/>
      <c r="J72" s="81"/>
      <c r="K72" s="81"/>
      <c r="L72" s="81"/>
      <c r="M72" s="81"/>
      <c r="N72" s="81"/>
      <c r="O72" s="81"/>
      <c r="P72" s="81"/>
      <c r="Q72" s="81"/>
      <c r="R72" s="81"/>
      <c r="S72" s="81"/>
      <c r="T72" s="81"/>
      <c r="U72" s="81"/>
      <c r="V72" s="81"/>
      <c r="W72" s="81"/>
      <c r="X72" s="81"/>
      <c r="Y72" s="81"/>
      <c r="Z72" s="81"/>
      <c r="AA72" s="81"/>
      <c r="AB72" s="81"/>
      <c r="AC72" s="81"/>
      <c r="AD72" s="81"/>
      <c r="AE72" s="81"/>
      <c r="AF72" s="81"/>
      <c r="AG72" s="81"/>
      <c r="AH72" s="81"/>
      <c r="AI72" s="81"/>
      <c r="AJ72" s="82"/>
      <c r="AK72" s="68"/>
      <c r="AL72" s="67"/>
      <c r="AM72" s="85"/>
      <c r="AN72" s="81"/>
      <c r="AO72" s="81"/>
      <c r="AP72" s="81"/>
      <c r="AQ72" s="81"/>
      <c r="AR72" s="81"/>
      <c r="AS72" s="81"/>
      <c r="AT72" s="81"/>
      <c r="AU72" s="81"/>
      <c r="AV72" s="81"/>
      <c r="AW72" s="81"/>
      <c r="AX72" s="81"/>
      <c r="AY72" s="81"/>
      <c r="AZ72" s="81"/>
      <c r="BA72" s="81"/>
      <c r="BB72" s="81"/>
      <c r="BC72" s="81"/>
      <c r="BD72" s="81"/>
      <c r="BE72" s="81"/>
      <c r="BF72" s="81"/>
      <c r="BG72" s="81"/>
      <c r="BH72" s="81"/>
      <c r="BI72" s="81"/>
      <c r="BJ72" s="81"/>
      <c r="BK72" s="81"/>
      <c r="BL72" s="81"/>
      <c r="BM72" s="81"/>
      <c r="BN72" s="81"/>
      <c r="BO72" s="81"/>
      <c r="BP72" s="81"/>
      <c r="BQ72" s="81"/>
      <c r="BR72" s="81"/>
      <c r="BS72" s="81"/>
      <c r="BT72" s="81"/>
      <c r="BU72" s="82"/>
      <c r="BV72" s="40"/>
      <c r="BW72" s="193"/>
      <c r="BX72" s="303"/>
      <c r="BY72" s="303"/>
      <c r="BZ72" s="303"/>
      <c r="CA72" s="303"/>
      <c r="CB72" s="303"/>
      <c r="CC72" s="303"/>
      <c r="CD72" s="303"/>
      <c r="CE72" s="303"/>
      <c r="CF72" s="303"/>
      <c r="CG72" s="303"/>
      <c r="CH72" s="303"/>
      <c r="CI72" s="303"/>
      <c r="CJ72" s="303"/>
      <c r="CK72" s="303"/>
      <c r="CL72" s="303"/>
      <c r="CM72" s="303"/>
      <c r="CN72" s="303"/>
      <c r="CO72" s="303"/>
      <c r="CP72" s="303"/>
      <c r="CQ72" s="303"/>
      <c r="CR72" s="303"/>
      <c r="CS72" s="303"/>
      <c r="CT72" s="303"/>
      <c r="CU72" s="303"/>
      <c r="CV72" s="303"/>
      <c r="CW72" s="303"/>
      <c r="CX72" s="303"/>
      <c r="CY72" s="303"/>
      <c r="CZ72" s="303"/>
      <c r="DA72" s="303"/>
      <c r="DB72" s="303"/>
      <c r="DC72" s="303"/>
      <c r="DD72" s="303"/>
      <c r="DE72" s="303"/>
      <c r="DF72" s="303"/>
      <c r="DG72" s="193"/>
    </row>
    <row r="73" spans="1:111" ht="11.65" customHeight="1" x14ac:dyDescent="0.4">
      <c r="A73" s="67"/>
      <c r="B73" s="85"/>
      <c r="C73" s="81"/>
      <c r="D73" s="81"/>
      <c r="E73" s="81"/>
      <c r="F73" s="81"/>
      <c r="G73" s="81"/>
      <c r="H73" s="81"/>
      <c r="I73" s="81"/>
      <c r="J73" s="81"/>
      <c r="K73" s="81"/>
      <c r="L73" s="81"/>
      <c r="M73" s="81"/>
      <c r="N73" s="81"/>
      <c r="O73" s="81"/>
      <c r="P73" s="81"/>
      <c r="Q73" s="81"/>
      <c r="R73" s="81"/>
      <c r="S73" s="81"/>
      <c r="T73" s="81"/>
      <c r="U73" s="81"/>
      <c r="V73" s="81"/>
      <c r="W73" s="81"/>
      <c r="X73" s="81"/>
      <c r="Y73" s="81"/>
      <c r="Z73" s="81"/>
      <c r="AA73" s="81"/>
      <c r="AB73" s="81"/>
      <c r="AC73" s="81"/>
      <c r="AD73" s="81"/>
      <c r="AE73" s="81"/>
      <c r="AF73" s="81"/>
      <c r="AG73" s="81"/>
      <c r="AH73" s="81"/>
      <c r="AI73" s="81"/>
      <c r="AJ73" s="82"/>
      <c r="AK73" s="68"/>
      <c r="AL73" s="67"/>
      <c r="AM73" s="85"/>
      <c r="AN73" s="81"/>
      <c r="AO73" s="81"/>
      <c r="AP73" s="81"/>
      <c r="AQ73" s="81"/>
      <c r="AR73" s="81"/>
      <c r="AS73" s="81"/>
      <c r="AT73" s="81"/>
      <c r="AU73" s="81"/>
      <c r="AV73" s="81"/>
      <c r="AW73" s="81"/>
      <c r="AX73" s="81"/>
      <c r="AY73" s="81"/>
      <c r="AZ73" s="81"/>
      <c r="BA73" s="81"/>
      <c r="BB73" s="81"/>
      <c r="BC73" s="81"/>
      <c r="BD73" s="81"/>
      <c r="BE73" s="81"/>
      <c r="BF73" s="81"/>
      <c r="BG73" s="81"/>
      <c r="BH73" s="81"/>
      <c r="BI73" s="81"/>
      <c r="BJ73" s="81"/>
      <c r="BK73" s="81"/>
      <c r="BL73" s="81"/>
      <c r="BM73" s="81"/>
      <c r="BN73" s="81"/>
      <c r="BO73" s="81"/>
      <c r="BP73" s="81"/>
      <c r="BQ73" s="81"/>
      <c r="BR73" s="81"/>
      <c r="BS73" s="81"/>
      <c r="BT73" s="81"/>
      <c r="BU73" s="82"/>
      <c r="BV73" s="40"/>
      <c r="BW73" s="193"/>
      <c r="BX73" s="303"/>
      <c r="BY73" s="303"/>
      <c r="BZ73" s="303"/>
      <c r="CA73" s="303"/>
      <c r="CB73" s="303"/>
      <c r="CC73" s="303"/>
      <c r="CD73" s="303"/>
      <c r="CE73" s="303"/>
      <c r="CF73" s="303"/>
      <c r="CG73" s="303"/>
      <c r="CH73" s="303"/>
      <c r="CI73" s="303"/>
      <c r="CJ73" s="303"/>
      <c r="CK73" s="303"/>
      <c r="CL73" s="303"/>
      <c r="CM73" s="303"/>
      <c r="CN73" s="303"/>
      <c r="CO73" s="303"/>
      <c r="CP73" s="303"/>
      <c r="CQ73" s="303"/>
      <c r="CR73" s="303"/>
      <c r="CS73" s="303"/>
      <c r="CT73" s="303"/>
      <c r="CU73" s="303"/>
      <c r="CV73" s="303"/>
      <c r="CW73" s="303"/>
      <c r="CX73" s="303"/>
      <c r="CY73" s="303"/>
      <c r="CZ73" s="303"/>
      <c r="DA73" s="303"/>
      <c r="DB73" s="303"/>
      <c r="DC73" s="303"/>
      <c r="DD73" s="303"/>
      <c r="DE73" s="303"/>
      <c r="DF73" s="303"/>
      <c r="DG73" s="193"/>
    </row>
    <row r="74" spans="1:111" ht="11.65" customHeight="1" x14ac:dyDescent="0.4">
      <c r="A74" s="67"/>
      <c r="B74" s="85"/>
      <c r="C74" s="81"/>
      <c r="D74" s="81"/>
      <c r="E74" s="81"/>
      <c r="F74" s="81"/>
      <c r="G74" s="81"/>
      <c r="H74" s="81"/>
      <c r="I74" s="81"/>
      <c r="J74" s="81"/>
      <c r="K74" s="81"/>
      <c r="L74" s="81"/>
      <c r="M74" s="81"/>
      <c r="N74" s="81"/>
      <c r="O74" s="81"/>
      <c r="P74" s="81"/>
      <c r="Q74" s="81"/>
      <c r="R74" s="81"/>
      <c r="S74" s="81"/>
      <c r="T74" s="81"/>
      <c r="U74" s="81"/>
      <c r="V74" s="81"/>
      <c r="W74" s="81"/>
      <c r="X74" s="81"/>
      <c r="Y74" s="81"/>
      <c r="Z74" s="81"/>
      <c r="AA74" s="81"/>
      <c r="AB74" s="81"/>
      <c r="AC74" s="81"/>
      <c r="AD74" s="81"/>
      <c r="AE74" s="81"/>
      <c r="AF74" s="81"/>
      <c r="AG74" s="81"/>
      <c r="AH74" s="81"/>
      <c r="AI74" s="81"/>
      <c r="AJ74" s="82"/>
      <c r="AK74" s="68"/>
      <c r="AL74" s="67"/>
      <c r="AM74" s="85"/>
      <c r="AN74" s="81"/>
      <c r="AO74" s="81"/>
      <c r="AP74" s="81"/>
      <c r="AQ74" s="81"/>
      <c r="AR74" s="81"/>
      <c r="AS74" s="81"/>
      <c r="AT74" s="81"/>
      <c r="AU74" s="81"/>
      <c r="AV74" s="81"/>
      <c r="AW74" s="81"/>
      <c r="AX74" s="81"/>
      <c r="AY74" s="81"/>
      <c r="AZ74" s="81"/>
      <c r="BA74" s="81"/>
      <c r="BB74" s="81"/>
      <c r="BC74" s="81"/>
      <c r="BD74" s="81"/>
      <c r="BE74" s="81"/>
      <c r="BF74" s="81"/>
      <c r="BG74" s="81"/>
      <c r="BH74" s="81"/>
      <c r="BI74" s="81"/>
      <c r="BJ74" s="81"/>
      <c r="BK74" s="81"/>
      <c r="BL74" s="81"/>
      <c r="BM74" s="81"/>
      <c r="BN74" s="81"/>
      <c r="BO74" s="81"/>
      <c r="BP74" s="81"/>
      <c r="BQ74" s="81"/>
      <c r="BR74" s="81"/>
      <c r="BS74" s="81"/>
      <c r="BT74" s="81"/>
      <c r="BU74" s="82"/>
      <c r="BV74" s="40"/>
      <c r="BW74" s="193"/>
      <c r="BX74" s="303"/>
      <c r="BY74" s="303"/>
      <c r="BZ74" s="303"/>
      <c r="CA74" s="303"/>
      <c r="CB74" s="303"/>
      <c r="CC74" s="303"/>
      <c r="CD74" s="303"/>
      <c r="CE74" s="303"/>
      <c r="CF74" s="303"/>
      <c r="CG74" s="303"/>
      <c r="CH74" s="303"/>
      <c r="CI74" s="303"/>
      <c r="CJ74" s="303"/>
      <c r="CK74" s="303"/>
      <c r="CL74" s="303"/>
      <c r="CM74" s="303"/>
      <c r="CN74" s="303"/>
      <c r="CO74" s="303"/>
      <c r="CP74" s="303"/>
      <c r="CQ74" s="303"/>
      <c r="CR74" s="303"/>
      <c r="CS74" s="303"/>
      <c r="CT74" s="303"/>
      <c r="CU74" s="303"/>
      <c r="CV74" s="303"/>
      <c r="CW74" s="303"/>
      <c r="CX74" s="303"/>
      <c r="CY74" s="303"/>
      <c r="CZ74" s="303"/>
      <c r="DA74" s="303"/>
      <c r="DB74" s="303"/>
      <c r="DC74" s="303"/>
      <c r="DD74" s="303"/>
      <c r="DE74" s="303"/>
      <c r="DF74" s="303"/>
      <c r="DG74" s="193"/>
    </row>
    <row r="75" spans="1:111" ht="11.65" customHeight="1" x14ac:dyDescent="0.4">
      <c r="A75" s="67"/>
      <c r="B75" s="85"/>
      <c r="C75" s="81"/>
      <c r="D75" s="81"/>
      <c r="E75" s="81"/>
      <c r="F75" s="81"/>
      <c r="G75" s="81"/>
      <c r="H75" s="81"/>
      <c r="I75" s="81"/>
      <c r="J75" s="81"/>
      <c r="K75" s="81"/>
      <c r="L75" s="81"/>
      <c r="M75" s="81"/>
      <c r="N75" s="81"/>
      <c r="O75" s="81"/>
      <c r="P75" s="81"/>
      <c r="Q75" s="81"/>
      <c r="R75" s="81"/>
      <c r="S75" s="81"/>
      <c r="T75" s="81"/>
      <c r="U75" s="81"/>
      <c r="V75" s="81"/>
      <c r="W75" s="81"/>
      <c r="X75" s="81"/>
      <c r="Y75" s="81"/>
      <c r="Z75" s="81"/>
      <c r="AA75" s="81"/>
      <c r="AB75" s="81"/>
      <c r="AC75" s="81"/>
      <c r="AD75" s="81"/>
      <c r="AE75" s="81"/>
      <c r="AF75" s="81"/>
      <c r="AG75" s="81"/>
      <c r="AH75" s="81"/>
      <c r="AI75" s="81"/>
      <c r="AJ75" s="82"/>
      <c r="AK75" s="68"/>
      <c r="AL75" s="67"/>
      <c r="AM75" s="85"/>
      <c r="AN75" s="81"/>
      <c r="AO75" s="81"/>
      <c r="AP75" s="81"/>
      <c r="AQ75" s="81"/>
      <c r="AR75" s="81"/>
      <c r="AS75" s="81"/>
      <c r="AT75" s="81"/>
      <c r="AU75" s="81"/>
      <c r="AV75" s="81"/>
      <c r="AW75" s="81"/>
      <c r="AX75" s="81"/>
      <c r="AY75" s="81"/>
      <c r="AZ75" s="81"/>
      <c r="BA75" s="81"/>
      <c r="BB75" s="81"/>
      <c r="BC75" s="81"/>
      <c r="BD75" s="81"/>
      <c r="BE75" s="81"/>
      <c r="BF75" s="81"/>
      <c r="BG75" s="81"/>
      <c r="BH75" s="81"/>
      <c r="BI75" s="81"/>
      <c r="BJ75" s="81"/>
      <c r="BK75" s="81"/>
      <c r="BL75" s="81"/>
      <c r="BM75" s="81"/>
      <c r="BN75" s="81"/>
      <c r="BO75" s="81"/>
      <c r="BP75" s="81"/>
      <c r="BQ75" s="81"/>
      <c r="BR75" s="81"/>
      <c r="BS75" s="81"/>
      <c r="BT75" s="81"/>
      <c r="BU75" s="82"/>
      <c r="BV75" s="40"/>
      <c r="BW75" s="193"/>
      <c r="BX75" s="303"/>
      <c r="BY75" s="303"/>
      <c r="BZ75" s="303"/>
      <c r="CA75" s="303"/>
      <c r="CB75" s="303"/>
      <c r="CC75" s="303"/>
      <c r="CD75" s="303"/>
      <c r="CE75" s="303"/>
      <c r="CF75" s="303"/>
      <c r="CG75" s="303"/>
      <c r="CH75" s="303"/>
      <c r="CI75" s="303"/>
      <c r="CJ75" s="303"/>
      <c r="CK75" s="303"/>
      <c r="CL75" s="303"/>
      <c r="CM75" s="303"/>
      <c r="CN75" s="303"/>
      <c r="CO75" s="303"/>
      <c r="CP75" s="303"/>
      <c r="CQ75" s="303"/>
      <c r="CR75" s="303"/>
      <c r="CS75" s="303"/>
      <c r="CT75" s="303"/>
      <c r="CU75" s="303"/>
      <c r="CV75" s="303"/>
      <c r="CW75" s="303"/>
      <c r="CX75" s="303"/>
      <c r="CY75" s="303"/>
      <c r="CZ75" s="303"/>
      <c r="DA75" s="303"/>
      <c r="DB75" s="303"/>
      <c r="DC75" s="303"/>
      <c r="DD75" s="303"/>
      <c r="DE75" s="303"/>
      <c r="DF75" s="303"/>
      <c r="DG75" s="193"/>
    </row>
    <row r="76" spans="1:111" ht="11.65" customHeight="1" x14ac:dyDescent="0.4">
      <c r="A76" s="67"/>
      <c r="B76" s="85"/>
      <c r="C76" s="81"/>
      <c r="D76" s="81"/>
      <c r="E76" s="81"/>
      <c r="F76" s="81"/>
      <c r="G76" s="81"/>
      <c r="H76" s="81"/>
      <c r="I76" s="81"/>
      <c r="J76" s="81"/>
      <c r="K76" s="81"/>
      <c r="L76" s="81"/>
      <c r="M76" s="81"/>
      <c r="N76" s="81"/>
      <c r="O76" s="81"/>
      <c r="P76" s="81"/>
      <c r="Q76" s="81"/>
      <c r="R76" s="81"/>
      <c r="S76" s="81"/>
      <c r="T76" s="81"/>
      <c r="U76" s="81"/>
      <c r="V76" s="81"/>
      <c r="W76" s="81"/>
      <c r="X76" s="81"/>
      <c r="Y76" s="81"/>
      <c r="Z76" s="81"/>
      <c r="AA76" s="81"/>
      <c r="AB76" s="81"/>
      <c r="AC76" s="81"/>
      <c r="AD76" s="81"/>
      <c r="AE76" s="81"/>
      <c r="AF76" s="81"/>
      <c r="AG76" s="81"/>
      <c r="AH76" s="81"/>
      <c r="AI76" s="81"/>
      <c r="AJ76" s="82"/>
      <c r="AK76" s="68"/>
      <c r="AL76" s="67"/>
      <c r="AM76" s="85"/>
      <c r="AN76" s="81"/>
      <c r="AO76" s="81"/>
      <c r="AP76" s="81"/>
      <c r="AQ76" s="81"/>
      <c r="AR76" s="81"/>
      <c r="AS76" s="81"/>
      <c r="AT76" s="81"/>
      <c r="AU76" s="81"/>
      <c r="AV76" s="81"/>
      <c r="AW76" s="81"/>
      <c r="AX76" s="81"/>
      <c r="AY76" s="81"/>
      <c r="AZ76" s="81"/>
      <c r="BA76" s="81"/>
      <c r="BB76" s="81"/>
      <c r="BC76" s="81"/>
      <c r="BD76" s="81"/>
      <c r="BE76" s="81"/>
      <c r="BF76" s="81"/>
      <c r="BG76" s="81"/>
      <c r="BH76" s="81"/>
      <c r="BI76" s="81"/>
      <c r="BJ76" s="81"/>
      <c r="BK76" s="81"/>
      <c r="BL76" s="81"/>
      <c r="BM76" s="81"/>
      <c r="BN76" s="81"/>
      <c r="BO76" s="81"/>
      <c r="BP76" s="81"/>
      <c r="BQ76" s="81"/>
      <c r="BR76" s="81"/>
      <c r="BS76" s="81"/>
      <c r="BT76" s="81"/>
      <c r="BU76" s="82"/>
      <c r="BV76" s="40"/>
      <c r="BW76" s="193"/>
      <c r="BX76" s="303"/>
      <c r="BY76" s="303"/>
      <c r="BZ76" s="303"/>
      <c r="CA76" s="303"/>
      <c r="CB76" s="303"/>
      <c r="CC76" s="303"/>
      <c r="CD76" s="303"/>
      <c r="CE76" s="303"/>
      <c r="CF76" s="303"/>
      <c r="CG76" s="303"/>
      <c r="CH76" s="303"/>
      <c r="CI76" s="303"/>
      <c r="CJ76" s="303"/>
      <c r="CK76" s="303"/>
      <c r="CL76" s="303"/>
      <c r="CM76" s="303"/>
      <c r="CN76" s="303"/>
      <c r="CO76" s="303"/>
      <c r="CP76" s="303"/>
      <c r="CQ76" s="303"/>
      <c r="CR76" s="303"/>
      <c r="CS76" s="303"/>
      <c r="CT76" s="303"/>
      <c r="CU76" s="303"/>
      <c r="CV76" s="303"/>
      <c r="CW76" s="303"/>
      <c r="CX76" s="303"/>
      <c r="CY76" s="303"/>
      <c r="CZ76" s="303"/>
      <c r="DA76" s="303"/>
      <c r="DB76" s="303"/>
      <c r="DC76" s="303"/>
      <c r="DD76" s="303"/>
      <c r="DE76" s="303"/>
      <c r="DF76" s="303"/>
      <c r="DG76" s="193"/>
    </row>
    <row r="77" spans="1:111" ht="11.65" customHeight="1" x14ac:dyDescent="0.4">
      <c r="A77" s="67"/>
      <c r="B77" s="85"/>
      <c r="C77" s="81"/>
      <c r="D77" s="81"/>
      <c r="E77" s="81"/>
      <c r="F77" s="81"/>
      <c r="G77" s="81"/>
      <c r="H77" s="81"/>
      <c r="I77" s="81"/>
      <c r="J77" s="81"/>
      <c r="K77" s="81"/>
      <c r="L77" s="81"/>
      <c r="M77" s="81"/>
      <c r="N77" s="81"/>
      <c r="O77" s="81"/>
      <c r="P77" s="81"/>
      <c r="Q77" s="81"/>
      <c r="R77" s="81"/>
      <c r="S77" s="81"/>
      <c r="T77" s="81"/>
      <c r="U77" s="81"/>
      <c r="V77" s="81"/>
      <c r="W77" s="81"/>
      <c r="X77" s="81"/>
      <c r="Y77" s="81"/>
      <c r="Z77" s="81"/>
      <c r="AA77" s="81"/>
      <c r="AB77" s="81"/>
      <c r="AC77" s="81"/>
      <c r="AD77" s="81"/>
      <c r="AE77" s="81"/>
      <c r="AF77" s="81"/>
      <c r="AG77" s="81"/>
      <c r="AH77" s="81"/>
      <c r="AI77" s="81"/>
      <c r="AJ77" s="82"/>
      <c r="AK77" s="68"/>
      <c r="AL77" s="67"/>
      <c r="AM77" s="85"/>
      <c r="AN77" s="81"/>
      <c r="AO77" s="81"/>
      <c r="AP77" s="81"/>
      <c r="AQ77" s="81"/>
      <c r="AR77" s="81"/>
      <c r="AS77" s="81"/>
      <c r="AT77" s="81"/>
      <c r="AU77" s="81"/>
      <c r="AV77" s="81"/>
      <c r="AW77" s="81"/>
      <c r="AX77" s="81"/>
      <c r="AY77" s="81"/>
      <c r="AZ77" s="81"/>
      <c r="BA77" s="81"/>
      <c r="BB77" s="81"/>
      <c r="BC77" s="81"/>
      <c r="BD77" s="81"/>
      <c r="BE77" s="81"/>
      <c r="BF77" s="81"/>
      <c r="BG77" s="81"/>
      <c r="BH77" s="81"/>
      <c r="BI77" s="81"/>
      <c r="BJ77" s="81"/>
      <c r="BK77" s="81"/>
      <c r="BL77" s="81"/>
      <c r="BM77" s="81"/>
      <c r="BN77" s="81"/>
      <c r="BO77" s="81"/>
      <c r="BP77" s="81"/>
      <c r="BQ77" s="81"/>
      <c r="BR77" s="81"/>
      <c r="BS77" s="81"/>
      <c r="BT77" s="81"/>
      <c r="BU77" s="82"/>
      <c r="BV77" s="40"/>
      <c r="BW77" s="193"/>
      <c r="BX77" s="303"/>
      <c r="BY77" s="303"/>
      <c r="BZ77" s="303"/>
      <c r="CA77" s="303"/>
      <c r="CB77" s="303"/>
      <c r="CC77" s="303"/>
      <c r="CD77" s="303"/>
      <c r="CE77" s="303"/>
      <c r="CF77" s="303"/>
      <c r="CG77" s="303"/>
      <c r="CH77" s="303"/>
      <c r="CI77" s="303"/>
      <c r="CJ77" s="303"/>
      <c r="CK77" s="303"/>
      <c r="CL77" s="303"/>
      <c r="CM77" s="303"/>
      <c r="CN77" s="303"/>
      <c r="CO77" s="303"/>
      <c r="CP77" s="303"/>
      <c r="CQ77" s="303"/>
      <c r="CR77" s="303"/>
      <c r="CS77" s="303"/>
      <c r="CT77" s="303"/>
      <c r="CU77" s="303"/>
      <c r="CV77" s="303"/>
      <c r="CW77" s="303"/>
      <c r="CX77" s="303"/>
      <c r="CY77" s="303"/>
      <c r="CZ77" s="303"/>
      <c r="DA77" s="303"/>
      <c r="DB77" s="303"/>
      <c r="DC77" s="303"/>
      <c r="DD77" s="303"/>
      <c r="DE77" s="303"/>
      <c r="DF77" s="303"/>
      <c r="DG77" s="193"/>
    </row>
    <row r="78" spans="1:111" ht="11.65" customHeight="1" x14ac:dyDescent="0.4">
      <c r="A78" s="67"/>
      <c r="B78" s="85"/>
      <c r="C78" s="81"/>
      <c r="D78" s="81"/>
      <c r="E78" s="81"/>
      <c r="F78" s="81"/>
      <c r="G78" s="81"/>
      <c r="H78" s="81"/>
      <c r="I78" s="81"/>
      <c r="J78" s="81"/>
      <c r="K78" s="81"/>
      <c r="L78" s="81"/>
      <c r="M78" s="81"/>
      <c r="N78" s="81"/>
      <c r="O78" s="81"/>
      <c r="P78" s="81"/>
      <c r="Q78" s="81"/>
      <c r="R78" s="81"/>
      <c r="S78" s="81"/>
      <c r="T78" s="81"/>
      <c r="U78" s="81"/>
      <c r="V78" s="81"/>
      <c r="W78" s="81"/>
      <c r="X78" s="81"/>
      <c r="Y78" s="81"/>
      <c r="Z78" s="81"/>
      <c r="AA78" s="81"/>
      <c r="AB78" s="81"/>
      <c r="AC78" s="81"/>
      <c r="AD78" s="81"/>
      <c r="AE78" s="81"/>
      <c r="AF78" s="81"/>
      <c r="AG78" s="81"/>
      <c r="AH78" s="81"/>
      <c r="AI78" s="81"/>
      <c r="AJ78" s="82"/>
      <c r="AK78" s="68"/>
      <c r="AL78" s="67"/>
      <c r="AM78" s="85"/>
      <c r="AN78" s="81"/>
      <c r="AO78" s="81"/>
      <c r="AP78" s="81"/>
      <c r="AQ78" s="81"/>
      <c r="AR78" s="81"/>
      <c r="AS78" s="81"/>
      <c r="AT78" s="81"/>
      <c r="AU78" s="81"/>
      <c r="AV78" s="81"/>
      <c r="AW78" s="81"/>
      <c r="AX78" s="81"/>
      <c r="AY78" s="81"/>
      <c r="AZ78" s="81"/>
      <c r="BA78" s="81"/>
      <c r="BB78" s="81"/>
      <c r="BC78" s="81"/>
      <c r="BD78" s="81"/>
      <c r="BE78" s="81"/>
      <c r="BF78" s="81"/>
      <c r="BG78" s="81"/>
      <c r="BH78" s="81"/>
      <c r="BI78" s="81"/>
      <c r="BJ78" s="81"/>
      <c r="BK78" s="81"/>
      <c r="BL78" s="81"/>
      <c r="BM78" s="81"/>
      <c r="BN78" s="81"/>
      <c r="BO78" s="81"/>
      <c r="BP78" s="81"/>
      <c r="BQ78" s="81"/>
      <c r="BR78" s="81"/>
      <c r="BS78" s="81"/>
      <c r="BT78" s="81"/>
      <c r="BU78" s="82"/>
      <c r="BV78" s="40"/>
      <c r="BW78" s="193"/>
      <c r="BX78" s="303"/>
      <c r="BY78" s="303"/>
      <c r="BZ78" s="303"/>
      <c r="CA78" s="303"/>
      <c r="CB78" s="303"/>
      <c r="CC78" s="303"/>
      <c r="CD78" s="303"/>
      <c r="CE78" s="303"/>
      <c r="CF78" s="303"/>
      <c r="CG78" s="303"/>
      <c r="CH78" s="303"/>
      <c r="CI78" s="303"/>
      <c r="CJ78" s="303"/>
      <c r="CK78" s="303"/>
      <c r="CL78" s="303"/>
      <c r="CM78" s="303"/>
      <c r="CN78" s="303"/>
      <c r="CO78" s="303"/>
      <c r="CP78" s="303"/>
      <c r="CQ78" s="303"/>
      <c r="CR78" s="303"/>
      <c r="CS78" s="303"/>
      <c r="CT78" s="303"/>
      <c r="CU78" s="303"/>
      <c r="CV78" s="303"/>
      <c r="CW78" s="303"/>
      <c r="CX78" s="303"/>
      <c r="CY78" s="303"/>
      <c r="CZ78" s="303"/>
      <c r="DA78" s="303"/>
      <c r="DB78" s="303"/>
      <c r="DC78" s="303"/>
      <c r="DD78" s="303"/>
      <c r="DE78" s="303"/>
      <c r="DF78" s="303"/>
      <c r="DG78" s="193"/>
    </row>
    <row r="79" spans="1:111" ht="11.65" customHeight="1" x14ac:dyDescent="0.4">
      <c r="A79" s="67"/>
      <c r="B79" s="85"/>
      <c r="C79" s="81"/>
      <c r="D79" s="81"/>
      <c r="E79" s="81"/>
      <c r="F79" s="81"/>
      <c r="G79" s="81"/>
      <c r="H79" s="81"/>
      <c r="I79" s="81"/>
      <c r="J79" s="81"/>
      <c r="K79" s="81"/>
      <c r="L79" s="81"/>
      <c r="M79" s="81"/>
      <c r="N79" s="81"/>
      <c r="O79" s="81"/>
      <c r="P79" s="81"/>
      <c r="Q79" s="81"/>
      <c r="R79" s="81"/>
      <c r="S79" s="81"/>
      <c r="T79" s="81"/>
      <c r="U79" s="81"/>
      <c r="V79" s="81"/>
      <c r="W79" s="81"/>
      <c r="X79" s="81"/>
      <c r="Y79" s="81"/>
      <c r="Z79" s="81"/>
      <c r="AA79" s="81"/>
      <c r="AB79" s="81"/>
      <c r="AC79" s="81"/>
      <c r="AD79" s="81"/>
      <c r="AE79" s="81"/>
      <c r="AF79" s="81"/>
      <c r="AG79" s="81"/>
      <c r="AH79" s="81"/>
      <c r="AI79" s="81"/>
      <c r="AJ79" s="82"/>
      <c r="AK79" s="68"/>
      <c r="AL79" s="67"/>
      <c r="AM79" s="85"/>
      <c r="AN79" s="81"/>
      <c r="AO79" s="81"/>
      <c r="AP79" s="81"/>
      <c r="AQ79" s="81"/>
      <c r="AR79" s="81"/>
      <c r="AS79" s="81"/>
      <c r="AT79" s="81"/>
      <c r="AU79" s="81"/>
      <c r="AV79" s="81"/>
      <c r="AW79" s="81"/>
      <c r="AX79" s="81"/>
      <c r="AY79" s="81"/>
      <c r="AZ79" s="81"/>
      <c r="BA79" s="81"/>
      <c r="BB79" s="81"/>
      <c r="BC79" s="81"/>
      <c r="BD79" s="81"/>
      <c r="BE79" s="81"/>
      <c r="BF79" s="81"/>
      <c r="BG79" s="81"/>
      <c r="BH79" s="81"/>
      <c r="BI79" s="81"/>
      <c r="BJ79" s="81"/>
      <c r="BK79" s="81"/>
      <c r="BL79" s="81"/>
      <c r="BM79" s="81"/>
      <c r="BN79" s="81"/>
      <c r="BO79" s="81"/>
      <c r="BP79" s="81"/>
      <c r="BQ79" s="81"/>
      <c r="BR79" s="81"/>
      <c r="BS79" s="81"/>
      <c r="BT79" s="81"/>
      <c r="BU79" s="82"/>
      <c r="BV79" s="40"/>
      <c r="BW79" s="193"/>
      <c r="BX79" s="303"/>
      <c r="BY79" s="303"/>
      <c r="BZ79" s="303"/>
      <c r="CA79" s="303"/>
      <c r="CB79" s="303"/>
      <c r="CC79" s="303"/>
      <c r="CD79" s="303"/>
      <c r="CE79" s="303"/>
      <c r="CF79" s="303"/>
      <c r="CG79" s="303"/>
      <c r="CH79" s="303"/>
      <c r="CI79" s="303"/>
      <c r="CJ79" s="303"/>
      <c r="CK79" s="303"/>
      <c r="CL79" s="303"/>
      <c r="CM79" s="303"/>
      <c r="CN79" s="303"/>
      <c r="CO79" s="303"/>
      <c r="CP79" s="303"/>
      <c r="CQ79" s="303"/>
      <c r="CR79" s="303"/>
      <c r="CS79" s="303"/>
      <c r="CT79" s="303"/>
      <c r="CU79" s="303"/>
      <c r="CV79" s="303"/>
      <c r="CW79" s="303"/>
      <c r="CX79" s="303"/>
      <c r="CY79" s="303"/>
      <c r="CZ79" s="303"/>
      <c r="DA79" s="303"/>
      <c r="DB79" s="303"/>
      <c r="DC79" s="303"/>
      <c r="DD79" s="303"/>
      <c r="DE79" s="303"/>
      <c r="DF79" s="303"/>
      <c r="DG79" s="193"/>
    </row>
    <row r="80" spans="1:111" ht="11.65" customHeight="1" x14ac:dyDescent="0.4">
      <c r="A80" s="67"/>
      <c r="B80" s="85"/>
      <c r="C80" s="81"/>
      <c r="D80" s="81"/>
      <c r="E80" s="81"/>
      <c r="F80" s="81"/>
      <c r="G80" s="81"/>
      <c r="H80" s="81"/>
      <c r="I80" s="81"/>
      <c r="J80" s="81"/>
      <c r="K80" s="81"/>
      <c r="L80" s="81"/>
      <c r="M80" s="81"/>
      <c r="N80" s="81"/>
      <c r="O80" s="81"/>
      <c r="P80" s="81"/>
      <c r="Q80" s="81"/>
      <c r="R80" s="81"/>
      <c r="S80" s="81"/>
      <c r="T80" s="81"/>
      <c r="U80" s="81"/>
      <c r="V80" s="81"/>
      <c r="W80" s="81"/>
      <c r="X80" s="81"/>
      <c r="Y80" s="81"/>
      <c r="Z80" s="81"/>
      <c r="AA80" s="81"/>
      <c r="AB80" s="81"/>
      <c r="AC80" s="81"/>
      <c r="AD80" s="81"/>
      <c r="AE80" s="81"/>
      <c r="AF80" s="81"/>
      <c r="AG80" s="81"/>
      <c r="AH80" s="81"/>
      <c r="AI80" s="81"/>
      <c r="AJ80" s="82"/>
      <c r="AK80" s="68"/>
      <c r="AL80" s="67"/>
      <c r="AM80" s="85"/>
      <c r="AN80" s="81"/>
      <c r="AO80" s="81"/>
      <c r="AP80" s="81"/>
      <c r="AQ80" s="81"/>
      <c r="AR80" s="81"/>
      <c r="AS80" s="81"/>
      <c r="AT80" s="81"/>
      <c r="AU80" s="81"/>
      <c r="AV80" s="81"/>
      <c r="AW80" s="81"/>
      <c r="AX80" s="81"/>
      <c r="AY80" s="81"/>
      <c r="AZ80" s="81"/>
      <c r="BA80" s="81"/>
      <c r="BB80" s="81"/>
      <c r="BC80" s="81"/>
      <c r="BD80" s="81"/>
      <c r="BE80" s="81"/>
      <c r="BF80" s="81"/>
      <c r="BG80" s="81"/>
      <c r="BH80" s="81"/>
      <c r="BI80" s="81"/>
      <c r="BJ80" s="81"/>
      <c r="BK80" s="81"/>
      <c r="BL80" s="81"/>
      <c r="BM80" s="81"/>
      <c r="BN80" s="81"/>
      <c r="BO80" s="81"/>
      <c r="BP80" s="81"/>
      <c r="BQ80" s="81"/>
      <c r="BR80" s="81"/>
      <c r="BS80" s="81"/>
      <c r="BT80" s="81"/>
      <c r="BU80" s="82"/>
      <c r="BV80" s="40"/>
      <c r="BW80" s="193"/>
      <c r="BX80" s="303"/>
      <c r="BY80" s="303"/>
      <c r="BZ80" s="303"/>
      <c r="CA80" s="303"/>
      <c r="CB80" s="303"/>
      <c r="CC80" s="303"/>
      <c r="CD80" s="303"/>
      <c r="CE80" s="303"/>
      <c r="CF80" s="303"/>
      <c r="CG80" s="303"/>
      <c r="CH80" s="303"/>
      <c r="CI80" s="303"/>
      <c r="CJ80" s="303"/>
      <c r="CK80" s="303"/>
      <c r="CL80" s="303"/>
      <c r="CM80" s="303"/>
      <c r="CN80" s="303"/>
      <c r="CO80" s="303"/>
      <c r="CP80" s="303"/>
      <c r="CQ80" s="303"/>
      <c r="CR80" s="303"/>
      <c r="CS80" s="303"/>
      <c r="CT80" s="303"/>
      <c r="CU80" s="303"/>
      <c r="CV80" s="303"/>
      <c r="CW80" s="303"/>
      <c r="CX80" s="303"/>
      <c r="CY80" s="303"/>
      <c r="CZ80" s="303"/>
      <c r="DA80" s="303"/>
      <c r="DB80" s="303"/>
      <c r="DC80" s="303"/>
      <c r="DD80" s="303"/>
      <c r="DE80" s="303"/>
      <c r="DF80" s="303"/>
      <c r="DG80" s="193"/>
    </row>
    <row r="81" spans="1:111" ht="11.65" customHeight="1" x14ac:dyDescent="0.4">
      <c r="A81" s="67"/>
      <c r="B81" s="85"/>
      <c r="C81" s="81"/>
      <c r="D81" s="81"/>
      <c r="E81" s="81"/>
      <c r="F81" s="81"/>
      <c r="G81" s="81"/>
      <c r="H81" s="81"/>
      <c r="I81" s="81"/>
      <c r="J81" s="81"/>
      <c r="K81" s="81"/>
      <c r="L81" s="81"/>
      <c r="M81" s="81"/>
      <c r="N81" s="81"/>
      <c r="O81" s="81"/>
      <c r="P81" s="81"/>
      <c r="Q81" s="81"/>
      <c r="R81" s="81"/>
      <c r="S81" s="81"/>
      <c r="T81" s="81"/>
      <c r="U81" s="81"/>
      <c r="V81" s="81"/>
      <c r="W81" s="81"/>
      <c r="X81" s="81"/>
      <c r="Y81" s="81"/>
      <c r="Z81" s="81"/>
      <c r="AA81" s="81"/>
      <c r="AB81" s="81"/>
      <c r="AC81" s="81"/>
      <c r="AD81" s="81"/>
      <c r="AE81" s="81"/>
      <c r="AF81" s="81"/>
      <c r="AG81" s="81"/>
      <c r="AH81" s="81"/>
      <c r="AI81" s="81"/>
      <c r="AJ81" s="82"/>
      <c r="AK81" s="68"/>
      <c r="AL81" s="67"/>
      <c r="AM81" s="85"/>
      <c r="AN81" s="81"/>
      <c r="AO81" s="81"/>
      <c r="AP81" s="81"/>
      <c r="AQ81" s="81"/>
      <c r="AR81" s="81"/>
      <c r="AS81" s="81"/>
      <c r="AT81" s="81"/>
      <c r="AU81" s="81"/>
      <c r="AV81" s="81"/>
      <c r="AW81" s="81"/>
      <c r="AX81" s="81"/>
      <c r="AY81" s="81"/>
      <c r="AZ81" s="81"/>
      <c r="BA81" s="81"/>
      <c r="BB81" s="81"/>
      <c r="BC81" s="81"/>
      <c r="BD81" s="81"/>
      <c r="BE81" s="81"/>
      <c r="BF81" s="81"/>
      <c r="BG81" s="81"/>
      <c r="BH81" s="81"/>
      <c r="BI81" s="81"/>
      <c r="BJ81" s="81"/>
      <c r="BK81" s="81"/>
      <c r="BL81" s="81"/>
      <c r="BM81" s="81"/>
      <c r="BN81" s="81"/>
      <c r="BO81" s="81"/>
      <c r="BP81" s="81"/>
      <c r="BQ81" s="81"/>
      <c r="BR81" s="81"/>
      <c r="BS81" s="81"/>
      <c r="BT81" s="81"/>
      <c r="BU81" s="82"/>
      <c r="BV81" s="40"/>
      <c r="BW81" s="193"/>
      <c r="BX81" s="303"/>
      <c r="BY81" s="303"/>
      <c r="BZ81" s="303"/>
      <c r="CA81" s="303"/>
      <c r="CB81" s="303"/>
      <c r="CC81" s="303"/>
      <c r="CD81" s="303"/>
      <c r="CE81" s="303"/>
      <c r="CF81" s="303"/>
      <c r="CG81" s="303"/>
      <c r="CH81" s="303"/>
      <c r="CI81" s="303"/>
      <c r="CJ81" s="303"/>
      <c r="CK81" s="303"/>
      <c r="CL81" s="303"/>
      <c r="CM81" s="303"/>
      <c r="CN81" s="303"/>
      <c r="CO81" s="303"/>
      <c r="CP81" s="303"/>
      <c r="CQ81" s="303"/>
      <c r="CR81" s="303"/>
      <c r="CS81" s="303"/>
      <c r="CT81" s="303"/>
      <c r="CU81" s="303"/>
      <c r="CV81" s="303"/>
      <c r="CW81" s="303"/>
      <c r="CX81" s="303"/>
      <c r="CY81" s="303"/>
      <c r="CZ81" s="303"/>
      <c r="DA81" s="303"/>
      <c r="DB81" s="303"/>
      <c r="DC81" s="303"/>
      <c r="DD81" s="303"/>
      <c r="DE81" s="303"/>
      <c r="DF81" s="303"/>
      <c r="DG81" s="193"/>
    </row>
    <row r="82" spans="1:111" ht="11.65" customHeight="1" x14ac:dyDescent="0.4">
      <c r="A82" s="67"/>
      <c r="B82" s="85"/>
      <c r="C82" s="81"/>
      <c r="D82" s="81"/>
      <c r="E82" s="81"/>
      <c r="F82" s="81"/>
      <c r="G82" s="81"/>
      <c r="H82" s="81"/>
      <c r="I82" s="81"/>
      <c r="J82" s="81"/>
      <c r="K82" s="81"/>
      <c r="L82" s="81"/>
      <c r="M82" s="81"/>
      <c r="N82" s="81"/>
      <c r="O82" s="81"/>
      <c r="P82" s="81"/>
      <c r="Q82" s="81"/>
      <c r="R82" s="81"/>
      <c r="S82" s="81"/>
      <c r="T82" s="81"/>
      <c r="U82" s="81"/>
      <c r="V82" s="81"/>
      <c r="W82" s="81"/>
      <c r="X82" s="81"/>
      <c r="Y82" s="81"/>
      <c r="Z82" s="81"/>
      <c r="AA82" s="81"/>
      <c r="AB82" s="81"/>
      <c r="AC82" s="81"/>
      <c r="AD82" s="81"/>
      <c r="AE82" s="81"/>
      <c r="AF82" s="81"/>
      <c r="AG82" s="81"/>
      <c r="AH82" s="81"/>
      <c r="AI82" s="81"/>
      <c r="AJ82" s="82"/>
      <c r="AK82" s="68"/>
      <c r="AL82" s="67"/>
      <c r="AM82" s="85"/>
      <c r="AN82" s="81"/>
      <c r="AO82" s="81"/>
      <c r="AP82" s="81"/>
      <c r="AQ82" s="81"/>
      <c r="AR82" s="81"/>
      <c r="AS82" s="81"/>
      <c r="AT82" s="81"/>
      <c r="AU82" s="81"/>
      <c r="AV82" s="81"/>
      <c r="AW82" s="81"/>
      <c r="AX82" s="81"/>
      <c r="AY82" s="81"/>
      <c r="AZ82" s="81"/>
      <c r="BA82" s="81"/>
      <c r="BB82" s="81"/>
      <c r="BC82" s="81"/>
      <c r="BD82" s="81"/>
      <c r="BE82" s="81"/>
      <c r="BF82" s="81"/>
      <c r="BG82" s="81"/>
      <c r="BH82" s="81"/>
      <c r="BI82" s="81"/>
      <c r="BJ82" s="81"/>
      <c r="BK82" s="81"/>
      <c r="BL82" s="81"/>
      <c r="BM82" s="81"/>
      <c r="BN82" s="81"/>
      <c r="BO82" s="81"/>
      <c r="BP82" s="81"/>
      <c r="BQ82" s="81"/>
      <c r="BR82" s="81"/>
      <c r="BS82" s="81"/>
      <c r="BT82" s="81"/>
      <c r="BU82" s="82"/>
      <c r="BV82" s="40"/>
      <c r="BW82" s="193"/>
      <c r="BX82" s="303"/>
      <c r="BY82" s="303"/>
      <c r="BZ82" s="303"/>
      <c r="CA82" s="303"/>
      <c r="CB82" s="303"/>
      <c r="CC82" s="303"/>
      <c r="CD82" s="303"/>
      <c r="CE82" s="303"/>
      <c r="CF82" s="303"/>
      <c r="CG82" s="303"/>
      <c r="CH82" s="303"/>
      <c r="CI82" s="303"/>
      <c r="CJ82" s="303"/>
      <c r="CK82" s="303"/>
      <c r="CL82" s="303"/>
      <c r="CM82" s="303"/>
      <c r="CN82" s="303"/>
      <c r="CO82" s="303"/>
      <c r="CP82" s="303"/>
      <c r="CQ82" s="303"/>
      <c r="CR82" s="303"/>
      <c r="CS82" s="303"/>
      <c r="CT82" s="303"/>
      <c r="CU82" s="303"/>
      <c r="CV82" s="303"/>
      <c r="CW82" s="303"/>
      <c r="CX82" s="303"/>
      <c r="CY82" s="303"/>
      <c r="CZ82" s="303"/>
      <c r="DA82" s="303"/>
      <c r="DB82" s="303"/>
      <c r="DC82" s="303"/>
      <c r="DD82" s="303"/>
      <c r="DE82" s="303"/>
      <c r="DF82" s="303"/>
      <c r="DG82" s="193"/>
    </row>
    <row r="83" spans="1:111" ht="11.65" customHeight="1" x14ac:dyDescent="0.4">
      <c r="A83" s="67"/>
      <c r="B83" s="85"/>
      <c r="C83" s="81"/>
      <c r="D83" s="81"/>
      <c r="E83" s="81"/>
      <c r="F83" s="81"/>
      <c r="G83" s="81"/>
      <c r="H83" s="81"/>
      <c r="I83" s="81"/>
      <c r="J83" s="81"/>
      <c r="K83" s="81"/>
      <c r="L83" s="81"/>
      <c r="M83" s="81"/>
      <c r="N83" s="81"/>
      <c r="O83" s="81"/>
      <c r="P83" s="81"/>
      <c r="Q83" s="81"/>
      <c r="R83" s="81"/>
      <c r="S83" s="81"/>
      <c r="T83" s="81"/>
      <c r="U83" s="81"/>
      <c r="V83" s="81"/>
      <c r="W83" s="81"/>
      <c r="X83" s="81"/>
      <c r="Y83" s="81"/>
      <c r="Z83" s="81"/>
      <c r="AA83" s="81"/>
      <c r="AB83" s="81"/>
      <c r="AC83" s="81"/>
      <c r="AD83" s="81"/>
      <c r="AE83" s="81"/>
      <c r="AF83" s="81"/>
      <c r="AG83" s="81"/>
      <c r="AH83" s="81"/>
      <c r="AI83" s="81"/>
      <c r="AJ83" s="82"/>
      <c r="AK83" s="68"/>
      <c r="AL83" s="67"/>
      <c r="AM83" s="85"/>
      <c r="AN83" s="81"/>
      <c r="AO83" s="81"/>
      <c r="AP83" s="81"/>
      <c r="AQ83" s="81"/>
      <c r="AR83" s="81"/>
      <c r="AS83" s="81"/>
      <c r="AT83" s="81"/>
      <c r="AU83" s="81"/>
      <c r="AV83" s="81"/>
      <c r="AW83" s="81"/>
      <c r="AX83" s="81"/>
      <c r="AY83" s="81"/>
      <c r="AZ83" s="81"/>
      <c r="BA83" s="81"/>
      <c r="BB83" s="81"/>
      <c r="BC83" s="81"/>
      <c r="BD83" s="81"/>
      <c r="BE83" s="81"/>
      <c r="BF83" s="81"/>
      <c r="BG83" s="81"/>
      <c r="BH83" s="81"/>
      <c r="BI83" s="81"/>
      <c r="BJ83" s="81"/>
      <c r="BK83" s="81"/>
      <c r="BL83" s="81"/>
      <c r="BM83" s="81"/>
      <c r="BN83" s="81"/>
      <c r="BO83" s="81"/>
      <c r="BP83" s="81"/>
      <c r="BQ83" s="81"/>
      <c r="BR83" s="81"/>
      <c r="BS83" s="81"/>
      <c r="BT83" s="81"/>
      <c r="BU83" s="82"/>
      <c r="BV83" s="40"/>
      <c r="BW83" s="193"/>
      <c r="BX83" s="303"/>
      <c r="BY83" s="303"/>
      <c r="BZ83" s="303"/>
      <c r="CA83" s="303"/>
      <c r="CB83" s="303"/>
      <c r="CC83" s="303"/>
      <c r="CD83" s="303"/>
      <c r="CE83" s="303"/>
      <c r="CF83" s="303"/>
      <c r="CG83" s="303"/>
      <c r="CH83" s="303"/>
      <c r="CI83" s="303"/>
      <c r="CJ83" s="303"/>
      <c r="CK83" s="303"/>
      <c r="CL83" s="303"/>
      <c r="CM83" s="303"/>
      <c r="CN83" s="303"/>
      <c r="CO83" s="303"/>
      <c r="CP83" s="303"/>
      <c r="CQ83" s="303"/>
      <c r="CR83" s="303"/>
      <c r="CS83" s="303"/>
      <c r="CT83" s="303"/>
      <c r="CU83" s="303"/>
      <c r="CV83" s="303"/>
      <c r="CW83" s="303"/>
      <c r="CX83" s="303"/>
      <c r="CY83" s="303"/>
      <c r="CZ83" s="303"/>
      <c r="DA83" s="303"/>
      <c r="DB83" s="303"/>
      <c r="DC83" s="303"/>
      <c r="DD83" s="303"/>
      <c r="DE83" s="303"/>
      <c r="DF83" s="303"/>
      <c r="DG83" s="193"/>
    </row>
    <row r="84" spans="1:111" ht="11.65" customHeight="1" x14ac:dyDescent="0.4">
      <c r="A84" s="67"/>
      <c r="B84" s="85"/>
      <c r="C84" s="81"/>
      <c r="D84" s="81"/>
      <c r="E84" s="81"/>
      <c r="F84" s="81"/>
      <c r="G84" s="81"/>
      <c r="H84" s="81"/>
      <c r="I84" s="81"/>
      <c r="J84" s="81"/>
      <c r="K84" s="81"/>
      <c r="L84" s="81"/>
      <c r="M84" s="81"/>
      <c r="N84" s="81"/>
      <c r="O84" s="81"/>
      <c r="P84" s="81"/>
      <c r="Q84" s="81"/>
      <c r="R84" s="81"/>
      <c r="S84" s="81"/>
      <c r="T84" s="81"/>
      <c r="U84" s="81"/>
      <c r="V84" s="81"/>
      <c r="W84" s="81"/>
      <c r="X84" s="81"/>
      <c r="Y84" s="81"/>
      <c r="Z84" s="81"/>
      <c r="AA84" s="81"/>
      <c r="AB84" s="81"/>
      <c r="AC84" s="81"/>
      <c r="AD84" s="81"/>
      <c r="AE84" s="81"/>
      <c r="AF84" s="81"/>
      <c r="AG84" s="81"/>
      <c r="AH84" s="81"/>
      <c r="AI84" s="81"/>
      <c r="AJ84" s="82"/>
      <c r="AK84" s="68"/>
      <c r="AL84" s="67"/>
      <c r="AM84" s="85"/>
      <c r="AN84" s="81"/>
      <c r="AO84" s="81"/>
      <c r="AP84" s="81"/>
      <c r="AQ84" s="81"/>
      <c r="AR84" s="81"/>
      <c r="AS84" s="81"/>
      <c r="AT84" s="81"/>
      <c r="AU84" s="81"/>
      <c r="AV84" s="81"/>
      <c r="AW84" s="81"/>
      <c r="AX84" s="81"/>
      <c r="AY84" s="81"/>
      <c r="AZ84" s="81"/>
      <c r="BA84" s="81"/>
      <c r="BB84" s="81"/>
      <c r="BC84" s="81"/>
      <c r="BD84" s="81"/>
      <c r="BE84" s="81"/>
      <c r="BF84" s="81"/>
      <c r="BG84" s="81"/>
      <c r="BH84" s="81"/>
      <c r="BI84" s="81"/>
      <c r="BJ84" s="81"/>
      <c r="BK84" s="81"/>
      <c r="BL84" s="81"/>
      <c r="BM84" s="81"/>
      <c r="BN84" s="81"/>
      <c r="BO84" s="81"/>
      <c r="BP84" s="81"/>
      <c r="BQ84" s="81"/>
      <c r="BR84" s="81"/>
      <c r="BS84" s="81"/>
      <c r="BT84" s="81"/>
      <c r="BU84" s="82"/>
      <c r="BV84" s="40"/>
      <c r="BW84" s="193"/>
      <c r="BX84" s="303"/>
      <c r="BY84" s="303"/>
      <c r="BZ84" s="303"/>
      <c r="CA84" s="303"/>
      <c r="CB84" s="303"/>
      <c r="CC84" s="303"/>
      <c r="CD84" s="303"/>
      <c r="CE84" s="303"/>
      <c r="CF84" s="303"/>
      <c r="CG84" s="303"/>
      <c r="CH84" s="303"/>
      <c r="CI84" s="303"/>
      <c r="CJ84" s="303"/>
      <c r="CK84" s="303"/>
      <c r="CL84" s="303"/>
      <c r="CM84" s="303"/>
      <c r="CN84" s="303"/>
      <c r="CO84" s="303"/>
      <c r="CP84" s="303"/>
      <c r="CQ84" s="303"/>
      <c r="CR84" s="303"/>
      <c r="CS84" s="303"/>
      <c r="CT84" s="303"/>
      <c r="CU84" s="303"/>
      <c r="CV84" s="303"/>
      <c r="CW84" s="303"/>
      <c r="CX84" s="303"/>
      <c r="CY84" s="303"/>
      <c r="CZ84" s="303"/>
      <c r="DA84" s="303"/>
      <c r="DB84" s="303"/>
      <c r="DC84" s="303"/>
      <c r="DD84" s="303"/>
      <c r="DE84" s="303"/>
      <c r="DF84" s="303"/>
      <c r="DG84" s="193"/>
    </row>
    <row r="85" spans="1:111" ht="11.65" customHeight="1" x14ac:dyDescent="0.4">
      <c r="A85" s="67"/>
      <c r="B85" s="85"/>
      <c r="C85" s="81"/>
      <c r="D85" s="81"/>
      <c r="E85" s="81"/>
      <c r="F85" s="81"/>
      <c r="G85" s="81"/>
      <c r="H85" s="81"/>
      <c r="I85" s="81"/>
      <c r="J85" s="81"/>
      <c r="K85" s="81"/>
      <c r="L85" s="81"/>
      <c r="M85" s="81"/>
      <c r="N85" s="81"/>
      <c r="O85" s="81"/>
      <c r="P85" s="81"/>
      <c r="Q85" s="81"/>
      <c r="R85" s="81"/>
      <c r="S85" s="81"/>
      <c r="T85" s="81"/>
      <c r="U85" s="81"/>
      <c r="V85" s="81"/>
      <c r="W85" s="81"/>
      <c r="X85" s="81"/>
      <c r="Y85" s="81"/>
      <c r="Z85" s="81"/>
      <c r="AA85" s="81"/>
      <c r="AB85" s="81"/>
      <c r="AC85" s="81"/>
      <c r="AD85" s="81"/>
      <c r="AE85" s="81"/>
      <c r="AF85" s="81"/>
      <c r="AG85" s="81"/>
      <c r="AH85" s="81"/>
      <c r="AI85" s="81"/>
      <c r="AJ85" s="82"/>
      <c r="AK85" s="68"/>
      <c r="AL85" s="67"/>
      <c r="AM85" s="85"/>
      <c r="AN85" s="81"/>
      <c r="AO85" s="81"/>
      <c r="AP85" s="81"/>
      <c r="AQ85" s="81"/>
      <c r="AR85" s="81"/>
      <c r="AS85" s="81"/>
      <c r="AT85" s="81"/>
      <c r="AU85" s="81"/>
      <c r="AV85" s="81"/>
      <c r="AW85" s="81"/>
      <c r="AX85" s="81"/>
      <c r="AY85" s="81"/>
      <c r="AZ85" s="81"/>
      <c r="BA85" s="81"/>
      <c r="BB85" s="81"/>
      <c r="BC85" s="81"/>
      <c r="BD85" s="81"/>
      <c r="BE85" s="81"/>
      <c r="BF85" s="81"/>
      <c r="BG85" s="81"/>
      <c r="BH85" s="81"/>
      <c r="BI85" s="81"/>
      <c r="BJ85" s="81"/>
      <c r="BK85" s="81"/>
      <c r="BL85" s="81"/>
      <c r="BM85" s="81"/>
      <c r="BN85" s="81"/>
      <c r="BO85" s="81"/>
      <c r="BP85" s="81"/>
      <c r="BQ85" s="81"/>
      <c r="BR85" s="81"/>
      <c r="BS85" s="81"/>
      <c r="BT85" s="81"/>
      <c r="BU85" s="82"/>
      <c r="BV85" s="40"/>
      <c r="BW85" s="193"/>
      <c r="BX85" s="303"/>
      <c r="BY85" s="303"/>
      <c r="BZ85" s="303"/>
      <c r="CA85" s="303"/>
      <c r="CB85" s="303"/>
      <c r="CC85" s="303"/>
      <c r="CD85" s="303"/>
      <c r="CE85" s="303"/>
      <c r="CF85" s="303"/>
      <c r="CG85" s="303"/>
      <c r="CH85" s="303"/>
      <c r="CI85" s="303"/>
      <c r="CJ85" s="303"/>
      <c r="CK85" s="303"/>
      <c r="CL85" s="303"/>
      <c r="CM85" s="303"/>
      <c r="CN85" s="303"/>
      <c r="CO85" s="303"/>
      <c r="CP85" s="303"/>
      <c r="CQ85" s="303"/>
      <c r="CR85" s="303"/>
      <c r="CS85" s="303"/>
      <c r="CT85" s="303"/>
      <c r="CU85" s="303"/>
      <c r="CV85" s="303"/>
      <c r="CW85" s="303"/>
      <c r="CX85" s="303"/>
      <c r="CY85" s="303"/>
      <c r="CZ85" s="303"/>
      <c r="DA85" s="303"/>
      <c r="DB85" s="303"/>
      <c r="DC85" s="303"/>
      <c r="DD85" s="303"/>
      <c r="DE85" s="303"/>
      <c r="DF85" s="303"/>
      <c r="DG85" s="193"/>
    </row>
    <row r="86" spans="1:111" ht="11.65" customHeight="1" x14ac:dyDescent="0.4">
      <c r="A86" s="67"/>
      <c r="B86" s="85"/>
      <c r="C86" s="81"/>
      <c r="D86" s="81"/>
      <c r="E86" s="81"/>
      <c r="F86" s="81"/>
      <c r="G86" s="81"/>
      <c r="H86" s="81"/>
      <c r="I86" s="81"/>
      <c r="J86" s="81"/>
      <c r="K86" s="81"/>
      <c r="L86" s="81"/>
      <c r="M86" s="81"/>
      <c r="N86" s="81"/>
      <c r="O86" s="81"/>
      <c r="P86" s="81"/>
      <c r="Q86" s="81"/>
      <c r="R86" s="81"/>
      <c r="S86" s="81"/>
      <c r="T86" s="81"/>
      <c r="U86" s="81"/>
      <c r="V86" s="81"/>
      <c r="W86" s="81"/>
      <c r="X86" s="81"/>
      <c r="Y86" s="81"/>
      <c r="Z86" s="81"/>
      <c r="AA86" s="81"/>
      <c r="AB86" s="81"/>
      <c r="AC86" s="81"/>
      <c r="AD86" s="81"/>
      <c r="AE86" s="81"/>
      <c r="AF86" s="81"/>
      <c r="AG86" s="81"/>
      <c r="AH86" s="81"/>
      <c r="AI86" s="81"/>
      <c r="AJ86" s="82"/>
      <c r="AK86" s="68"/>
      <c r="AL86" s="67"/>
      <c r="AM86" s="85"/>
      <c r="AN86" s="81"/>
      <c r="AO86" s="81"/>
      <c r="AP86" s="81"/>
      <c r="AQ86" s="81"/>
      <c r="AR86" s="81"/>
      <c r="AS86" s="81"/>
      <c r="AT86" s="81"/>
      <c r="AU86" s="81"/>
      <c r="AV86" s="81"/>
      <c r="AW86" s="81"/>
      <c r="AX86" s="81"/>
      <c r="AY86" s="81"/>
      <c r="AZ86" s="81"/>
      <c r="BA86" s="81"/>
      <c r="BB86" s="81"/>
      <c r="BC86" s="81"/>
      <c r="BD86" s="81"/>
      <c r="BE86" s="81"/>
      <c r="BF86" s="81"/>
      <c r="BG86" s="81"/>
      <c r="BH86" s="81"/>
      <c r="BI86" s="81"/>
      <c r="BJ86" s="81"/>
      <c r="BK86" s="81"/>
      <c r="BL86" s="81"/>
      <c r="BM86" s="81"/>
      <c r="BN86" s="81"/>
      <c r="BO86" s="81"/>
      <c r="BP86" s="81"/>
      <c r="BQ86" s="81"/>
      <c r="BR86" s="81"/>
      <c r="BS86" s="81"/>
      <c r="BT86" s="81"/>
      <c r="BU86" s="82"/>
      <c r="BV86" s="40"/>
      <c r="BW86" s="193"/>
      <c r="BX86" s="303"/>
      <c r="BY86" s="303"/>
      <c r="BZ86" s="303"/>
      <c r="CA86" s="303"/>
      <c r="CB86" s="303"/>
      <c r="CC86" s="303"/>
      <c r="CD86" s="303"/>
      <c r="CE86" s="303"/>
      <c r="CF86" s="303"/>
      <c r="CG86" s="303"/>
      <c r="CH86" s="303"/>
      <c r="CI86" s="303"/>
      <c r="CJ86" s="303"/>
      <c r="CK86" s="303"/>
      <c r="CL86" s="303"/>
      <c r="CM86" s="303"/>
      <c r="CN86" s="303"/>
      <c r="CO86" s="303"/>
      <c r="CP86" s="303"/>
      <c r="CQ86" s="303"/>
      <c r="CR86" s="303"/>
      <c r="CS86" s="303"/>
      <c r="CT86" s="303"/>
      <c r="CU86" s="303"/>
      <c r="CV86" s="303"/>
      <c r="CW86" s="303"/>
      <c r="CX86" s="303"/>
      <c r="CY86" s="303"/>
      <c r="CZ86" s="303"/>
      <c r="DA86" s="303"/>
      <c r="DB86" s="303"/>
      <c r="DC86" s="303"/>
      <c r="DD86" s="303"/>
      <c r="DE86" s="303"/>
      <c r="DF86" s="303"/>
      <c r="DG86" s="193"/>
    </row>
    <row r="87" spans="1:111" ht="11.65" customHeight="1" x14ac:dyDescent="0.4">
      <c r="A87" s="67"/>
      <c r="B87" s="85"/>
      <c r="C87" s="81"/>
      <c r="D87" s="81"/>
      <c r="E87" s="81"/>
      <c r="F87" s="81"/>
      <c r="G87" s="81"/>
      <c r="H87" s="81"/>
      <c r="I87" s="81"/>
      <c r="J87" s="81"/>
      <c r="K87" s="81"/>
      <c r="L87" s="81"/>
      <c r="M87" s="81"/>
      <c r="N87" s="81"/>
      <c r="O87" s="81"/>
      <c r="P87" s="81"/>
      <c r="Q87" s="81"/>
      <c r="R87" s="81"/>
      <c r="S87" s="81"/>
      <c r="T87" s="81"/>
      <c r="U87" s="81"/>
      <c r="V87" s="81"/>
      <c r="W87" s="81"/>
      <c r="X87" s="81"/>
      <c r="Y87" s="81"/>
      <c r="Z87" s="81"/>
      <c r="AA87" s="81"/>
      <c r="AB87" s="81"/>
      <c r="AC87" s="81"/>
      <c r="AD87" s="81"/>
      <c r="AE87" s="81"/>
      <c r="AF87" s="81"/>
      <c r="AG87" s="81"/>
      <c r="AH87" s="81"/>
      <c r="AI87" s="81"/>
      <c r="AJ87" s="82"/>
      <c r="AK87" s="68"/>
      <c r="AL87" s="67"/>
      <c r="AM87" s="85"/>
      <c r="AN87" s="81"/>
      <c r="AO87" s="81"/>
      <c r="AP87" s="81"/>
      <c r="AQ87" s="81"/>
      <c r="AR87" s="81"/>
      <c r="AS87" s="81"/>
      <c r="AT87" s="81"/>
      <c r="AU87" s="81"/>
      <c r="AV87" s="81"/>
      <c r="AW87" s="81"/>
      <c r="AX87" s="81"/>
      <c r="AY87" s="81"/>
      <c r="AZ87" s="81"/>
      <c r="BA87" s="81"/>
      <c r="BB87" s="81"/>
      <c r="BC87" s="81"/>
      <c r="BD87" s="81"/>
      <c r="BE87" s="81"/>
      <c r="BF87" s="81"/>
      <c r="BG87" s="81"/>
      <c r="BH87" s="81"/>
      <c r="BI87" s="81"/>
      <c r="BJ87" s="81"/>
      <c r="BK87" s="81"/>
      <c r="BL87" s="81"/>
      <c r="BM87" s="81"/>
      <c r="BN87" s="81"/>
      <c r="BO87" s="81"/>
      <c r="BP87" s="81"/>
      <c r="BQ87" s="81"/>
      <c r="BR87" s="81"/>
      <c r="BS87" s="81"/>
      <c r="BT87" s="81"/>
      <c r="BU87" s="82"/>
      <c r="BV87" s="40"/>
      <c r="BW87" s="193"/>
      <c r="BX87" s="303"/>
      <c r="BY87" s="303"/>
      <c r="BZ87" s="303"/>
      <c r="CA87" s="303"/>
      <c r="CB87" s="303"/>
      <c r="CC87" s="303"/>
      <c r="CD87" s="303"/>
      <c r="CE87" s="303"/>
      <c r="CF87" s="303"/>
      <c r="CG87" s="303"/>
      <c r="CH87" s="303"/>
      <c r="CI87" s="303"/>
      <c r="CJ87" s="303"/>
      <c r="CK87" s="303"/>
      <c r="CL87" s="303"/>
      <c r="CM87" s="303"/>
      <c r="CN87" s="303"/>
      <c r="CO87" s="303"/>
      <c r="CP87" s="303"/>
      <c r="CQ87" s="303"/>
      <c r="CR87" s="303"/>
      <c r="CS87" s="303"/>
      <c r="CT87" s="303"/>
      <c r="CU87" s="303"/>
      <c r="CV87" s="303"/>
      <c r="CW87" s="303"/>
      <c r="CX87" s="303"/>
      <c r="CY87" s="303"/>
      <c r="CZ87" s="303"/>
      <c r="DA87" s="303"/>
      <c r="DB87" s="303"/>
      <c r="DC87" s="303"/>
      <c r="DD87" s="303"/>
      <c r="DE87" s="303"/>
      <c r="DF87" s="303"/>
      <c r="DG87" s="193"/>
    </row>
    <row r="88" spans="1:111" ht="11.65" customHeight="1" x14ac:dyDescent="0.4">
      <c r="A88" s="67"/>
      <c r="B88" s="85"/>
      <c r="C88" s="81"/>
      <c r="D88" s="81"/>
      <c r="E88" s="81"/>
      <c r="F88" s="81"/>
      <c r="G88" s="81"/>
      <c r="H88" s="81"/>
      <c r="I88" s="81"/>
      <c r="J88" s="81"/>
      <c r="K88" s="81"/>
      <c r="L88" s="81"/>
      <c r="M88" s="81"/>
      <c r="N88" s="81"/>
      <c r="O88" s="81"/>
      <c r="P88" s="81"/>
      <c r="Q88" s="81"/>
      <c r="R88" s="81"/>
      <c r="S88" s="81"/>
      <c r="T88" s="81"/>
      <c r="U88" s="81"/>
      <c r="V88" s="81"/>
      <c r="W88" s="81"/>
      <c r="X88" s="81"/>
      <c r="Y88" s="81"/>
      <c r="Z88" s="81"/>
      <c r="AA88" s="81"/>
      <c r="AB88" s="81"/>
      <c r="AC88" s="81"/>
      <c r="AD88" s="81"/>
      <c r="AE88" s="81"/>
      <c r="AF88" s="81"/>
      <c r="AG88" s="81"/>
      <c r="AH88" s="81"/>
      <c r="AI88" s="81"/>
      <c r="AJ88" s="82"/>
      <c r="AK88" s="68"/>
      <c r="AL88" s="67"/>
      <c r="AM88" s="85"/>
      <c r="AN88" s="81"/>
      <c r="AO88" s="81"/>
      <c r="AP88" s="81"/>
      <c r="AQ88" s="81"/>
      <c r="AR88" s="81"/>
      <c r="AS88" s="81"/>
      <c r="AT88" s="81"/>
      <c r="AU88" s="81"/>
      <c r="AV88" s="81"/>
      <c r="AW88" s="81"/>
      <c r="AX88" s="81"/>
      <c r="AY88" s="81"/>
      <c r="AZ88" s="81"/>
      <c r="BA88" s="81"/>
      <c r="BB88" s="81"/>
      <c r="BC88" s="81"/>
      <c r="BD88" s="81"/>
      <c r="BE88" s="81"/>
      <c r="BF88" s="81"/>
      <c r="BG88" s="81"/>
      <c r="BH88" s="81"/>
      <c r="BI88" s="81"/>
      <c r="BJ88" s="81"/>
      <c r="BK88" s="81"/>
      <c r="BL88" s="81"/>
      <c r="BM88" s="81"/>
      <c r="BN88" s="81"/>
      <c r="BO88" s="81"/>
      <c r="BP88" s="81"/>
      <c r="BQ88" s="81"/>
      <c r="BR88" s="81"/>
      <c r="BS88" s="81"/>
      <c r="BT88" s="81"/>
      <c r="BU88" s="82"/>
      <c r="BV88" s="40"/>
      <c r="BW88" s="193"/>
      <c r="BX88" s="303"/>
      <c r="BY88" s="303"/>
      <c r="BZ88" s="303"/>
      <c r="CA88" s="303"/>
      <c r="CB88" s="303"/>
      <c r="CC88" s="303"/>
      <c r="CD88" s="303"/>
      <c r="CE88" s="303"/>
      <c r="CF88" s="303"/>
      <c r="CG88" s="303"/>
      <c r="CH88" s="303"/>
      <c r="CI88" s="303"/>
      <c r="CJ88" s="303"/>
      <c r="CK88" s="303"/>
      <c r="CL88" s="303"/>
      <c r="CM88" s="303"/>
      <c r="CN88" s="303"/>
      <c r="CO88" s="303"/>
      <c r="CP88" s="303"/>
      <c r="CQ88" s="303"/>
      <c r="CR88" s="303"/>
      <c r="CS88" s="303"/>
      <c r="CT88" s="303"/>
      <c r="CU88" s="303"/>
      <c r="CV88" s="303"/>
      <c r="CW88" s="303"/>
      <c r="CX88" s="303"/>
      <c r="CY88" s="303"/>
      <c r="CZ88" s="303"/>
      <c r="DA88" s="303"/>
      <c r="DB88" s="303"/>
      <c r="DC88" s="303"/>
      <c r="DD88" s="303"/>
      <c r="DE88" s="303"/>
      <c r="DF88" s="303"/>
      <c r="DG88" s="193"/>
    </row>
    <row r="89" spans="1:111" ht="11.65" customHeight="1" x14ac:dyDescent="0.4">
      <c r="A89" s="67"/>
      <c r="B89" s="85"/>
      <c r="C89" s="81"/>
      <c r="D89" s="81"/>
      <c r="E89" s="81"/>
      <c r="F89" s="81"/>
      <c r="G89" s="81"/>
      <c r="H89" s="81"/>
      <c r="I89" s="81"/>
      <c r="J89" s="81"/>
      <c r="K89" s="81"/>
      <c r="L89" s="81"/>
      <c r="M89" s="81"/>
      <c r="N89" s="81"/>
      <c r="O89" s="81"/>
      <c r="P89" s="81"/>
      <c r="Q89" s="81"/>
      <c r="R89" s="81"/>
      <c r="S89" s="81"/>
      <c r="T89" s="81"/>
      <c r="U89" s="81"/>
      <c r="V89" s="81"/>
      <c r="W89" s="81"/>
      <c r="X89" s="81"/>
      <c r="Y89" s="81"/>
      <c r="Z89" s="81"/>
      <c r="AA89" s="81"/>
      <c r="AB89" s="81"/>
      <c r="AC89" s="81"/>
      <c r="AD89" s="81"/>
      <c r="AE89" s="81"/>
      <c r="AF89" s="81"/>
      <c r="AG89" s="81"/>
      <c r="AH89" s="81"/>
      <c r="AI89" s="81"/>
      <c r="AJ89" s="82"/>
      <c r="AK89" s="68"/>
      <c r="AL89" s="67"/>
      <c r="AM89" s="85"/>
      <c r="AN89" s="81"/>
      <c r="AO89" s="81"/>
      <c r="AP89" s="81"/>
      <c r="AQ89" s="81"/>
      <c r="AR89" s="81"/>
      <c r="AS89" s="81"/>
      <c r="AT89" s="81"/>
      <c r="AU89" s="81"/>
      <c r="AV89" s="81"/>
      <c r="AW89" s="81"/>
      <c r="AX89" s="81"/>
      <c r="AY89" s="81"/>
      <c r="AZ89" s="81"/>
      <c r="BA89" s="81"/>
      <c r="BB89" s="81"/>
      <c r="BC89" s="81"/>
      <c r="BD89" s="81"/>
      <c r="BE89" s="81"/>
      <c r="BF89" s="81"/>
      <c r="BG89" s="81"/>
      <c r="BH89" s="81"/>
      <c r="BI89" s="81"/>
      <c r="BJ89" s="81"/>
      <c r="BK89" s="81"/>
      <c r="BL89" s="81"/>
      <c r="BM89" s="81"/>
      <c r="BN89" s="81"/>
      <c r="BO89" s="81"/>
      <c r="BP89" s="81"/>
      <c r="BQ89" s="81"/>
      <c r="BR89" s="81"/>
      <c r="BS89" s="81"/>
      <c r="BT89" s="81"/>
      <c r="BU89" s="82"/>
      <c r="BV89" s="40"/>
      <c r="BW89" s="193"/>
      <c r="BX89" s="303"/>
      <c r="BY89" s="303"/>
      <c r="BZ89" s="303"/>
      <c r="CA89" s="303"/>
      <c r="CB89" s="303"/>
      <c r="CC89" s="303"/>
      <c r="CD89" s="303"/>
      <c r="CE89" s="303"/>
      <c r="CF89" s="303"/>
      <c r="CG89" s="303"/>
      <c r="CH89" s="303"/>
      <c r="CI89" s="303"/>
      <c r="CJ89" s="303"/>
      <c r="CK89" s="303"/>
      <c r="CL89" s="303"/>
      <c r="CM89" s="303"/>
      <c r="CN89" s="303"/>
      <c r="CO89" s="303"/>
      <c r="CP89" s="303"/>
      <c r="CQ89" s="303"/>
      <c r="CR89" s="303"/>
      <c r="CS89" s="303"/>
      <c r="CT89" s="303"/>
      <c r="CU89" s="303"/>
      <c r="CV89" s="303"/>
      <c r="CW89" s="303"/>
      <c r="CX89" s="303"/>
      <c r="CY89" s="303"/>
      <c r="CZ89" s="303"/>
      <c r="DA89" s="303"/>
      <c r="DB89" s="303"/>
      <c r="DC89" s="303"/>
      <c r="DD89" s="303"/>
      <c r="DE89" s="303"/>
      <c r="DF89" s="303"/>
      <c r="DG89" s="193"/>
    </row>
    <row r="90" spans="1:111" ht="11.65" customHeight="1" x14ac:dyDescent="0.4">
      <c r="A90" s="67"/>
      <c r="B90" s="85"/>
      <c r="C90" s="81"/>
      <c r="D90" s="81"/>
      <c r="E90" s="81"/>
      <c r="F90" s="81"/>
      <c r="G90" s="81"/>
      <c r="H90" s="81"/>
      <c r="I90" s="81"/>
      <c r="J90" s="81"/>
      <c r="K90" s="81"/>
      <c r="L90" s="81"/>
      <c r="M90" s="81"/>
      <c r="N90" s="81"/>
      <c r="O90" s="81"/>
      <c r="P90" s="81"/>
      <c r="Q90" s="81"/>
      <c r="R90" s="81"/>
      <c r="S90" s="81"/>
      <c r="T90" s="81"/>
      <c r="U90" s="81"/>
      <c r="V90" s="81"/>
      <c r="W90" s="81"/>
      <c r="X90" s="81"/>
      <c r="Y90" s="81"/>
      <c r="Z90" s="81"/>
      <c r="AA90" s="81"/>
      <c r="AB90" s="81"/>
      <c r="AC90" s="81"/>
      <c r="AD90" s="81"/>
      <c r="AE90" s="81"/>
      <c r="AF90" s="81"/>
      <c r="AG90" s="81"/>
      <c r="AH90" s="81"/>
      <c r="AI90" s="81"/>
      <c r="AJ90" s="82"/>
      <c r="AK90" s="68"/>
      <c r="AL90" s="67"/>
      <c r="AM90" s="85"/>
      <c r="AN90" s="81"/>
      <c r="AO90" s="81"/>
      <c r="AP90" s="81"/>
      <c r="AQ90" s="81"/>
      <c r="AR90" s="81"/>
      <c r="AS90" s="81"/>
      <c r="AT90" s="81"/>
      <c r="AU90" s="81"/>
      <c r="AV90" s="81"/>
      <c r="AW90" s="81"/>
      <c r="AX90" s="81"/>
      <c r="AY90" s="81"/>
      <c r="AZ90" s="81"/>
      <c r="BA90" s="81"/>
      <c r="BB90" s="81"/>
      <c r="BC90" s="81"/>
      <c r="BD90" s="81"/>
      <c r="BE90" s="81"/>
      <c r="BF90" s="81"/>
      <c r="BG90" s="81"/>
      <c r="BH90" s="81"/>
      <c r="BI90" s="81"/>
      <c r="BJ90" s="81"/>
      <c r="BK90" s="81"/>
      <c r="BL90" s="81"/>
      <c r="BM90" s="81"/>
      <c r="BN90" s="81"/>
      <c r="BO90" s="81"/>
      <c r="BP90" s="81"/>
      <c r="BQ90" s="81"/>
      <c r="BR90" s="81"/>
      <c r="BS90" s="81"/>
      <c r="BT90" s="81"/>
      <c r="BU90" s="82"/>
      <c r="BV90" s="40"/>
      <c r="BW90" s="193"/>
      <c r="BX90" s="303"/>
      <c r="BY90" s="303"/>
      <c r="BZ90" s="303"/>
      <c r="CA90" s="303"/>
      <c r="CB90" s="303"/>
      <c r="CC90" s="303"/>
      <c r="CD90" s="303"/>
      <c r="CE90" s="303"/>
      <c r="CF90" s="303"/>
      <c r="CG90" s="303"/>
      <c r="CH90" s="303"/>
      <c r="CI90" s="303"/>
      <c r="CJ90" s="303"/>
      <c r="CK90" s="303"/>
      <c r="CL90" s="303"/>
      <c r="CM90" s="303"/>
      <c r="CN90" s="303"/>
      <c r="CO90" s="303"/>
      <c r="CP90" s="303"/>
      <c r="CQ90" s="303"/>
      <c r="CR90" s="303"/>
      <c r="CS90" s="303"/>
      <c r="CT90" s="303"/>
      <c r="CU90" s="303"/>
      <c r="CV90" s="303"/>
      <c r="CW90" s="303"/>
      <c r="CX90" s="303"/>
      <c r="CY90" s="303"/>
      <c r="CZ90" s="303"/>
      <c r="DA90" s="303"/>
      <c r="DB90" s="303"/>
      <c r="DC90" s="303"/>
      <c r="DD90" s="303"/>
      <c r="DE90" s="303"/>
      <c r="DF90" s="303"/>
      <c r="DG90" s="193"/>
    </row>
    <row r="91" spans="1:111" ht="11.65" customHeight="1" x14ac:dyDescent="0.4">
      <c r="A91" s="67"/>
      <c r="B91" s="85"/>
      <c r="C91" s="81"/>
      <c r="D91" s="81"/>
      <c r="E91" s="81"/>
      <c r="F91" s="81"/>
      <c r="G91" s="81"/>
      <c r="H91" s="81"/>
      <c r="I91" s="81"/>
      <c r="J91" s="81"/>
      <c r="K91" s="81"/>
      <c r="L91" s="81"/>
      <c r="M91" s="81"/>
      <c r="N91" s="81"/>
      <c r="O91" s="81"/>
      <c r="P91" s="81"/>
      <c r="Q91" s="81"/>
      <c r="R91" s="81"/>
      <c r="S91" s="81"/>
      <c r="T91" s="81"/>
      <c r="U91" s="81"/>
      <c r="V91" s="81"/>
      <c r="W91" s="81"/>
      <c r="X91" s="81"/>
      <c r="Y91" s="81"/>
      <c r="Z91" s="81"/>
      <c r="AA91" s="81"/>
      <c r="AB91" s="81"/>
      <c r="AC91" s="81"/>
      <c r="AD91" s="81"/>
      <c r="AE91" s="81"/>
      <c r="AF91" s="81"/>
      <c r="AG91" s="81"/>
      <c r="AH91" s="81"/>
      <c r="AI91" s="81"/>
      <c r="AJ91" s="82"/>
      <c r="AK91" s="68"/>
      <c r="AL91" s="67"/>
      <c r="AM91" s="85"/>
      <c r="AN91" s="81"/>
      <c r="AO91" s="81"/>
      <c r="AP91" s="81"/>
      <c r="AQ91" s="81"/>
      <c r="AR91" s="81"/>
      <c r="AS91" s="81"/>
      <c r="AT91" s="81"/>
      <c r="AU91" s="81"/>
      <c r="AV91" s="81"/>
      <c r="AW91" s="81"/>
      <c r="AX91" s="81"/>
      <c r="AY91" s="81"/>
      <c r="AZ91" s="81"/>
      <c r="BA91" s="81"/>
      <c r="BB91" s="81"/>
      <c r="BC91" s="81"/>
      <c r="BD91" s="81"/>
      <c r="BE91" s="81"/>
      <c r="BF91" s="81"/>
      <c r="BG91" s="81"/>
      <c r="BH91" s="81"/>
      <c r="BI91" s="81"/>
      <c r="BJ91" s="81"/>
      <c r="BK91" s="81"/>
      <c r="BL91" s="81"/>
      <c r="BM91" s="81"/>
      <c r="BN91" s="81"/>
      <c r="BO91" s="81"/>
      <c r="BP91" s="81"/>
      <c r="BQ91" s="81"/>
      <c r="BR91" s="81"/>
      <c r="BS91" s="81"/>
      <c r="BT91" s="81"/>
      <c r="BU91" s="82"/>
      <c r="BV91" s="40"/>
      <c r="BW91" s="193"/>
      <c r="BX91" s="303"/>
      <c r="BY91" s="303"/>
      <c r="BZ91" s="303"/>
      <c r="CA91" s="303"/>
      <c r="CB91" s="303"/>
      <c r="CC91" s="303"/>
      <c r="CD91" s="303"/>
      <c r="CE91" s="303"/>
      <c r="CF91" s="303"/>
      <c r="CG91" s="303"/>
      <c r="CH91" s="303"/>
      <c r="CI91" s="303"/>
      <c r="CJ91" s="303"/>
      <c r="CK91" s="303"/>
      <c r="CL91" s="303"/>
      <c r="CM91" s="303"/>
      <c r="CN91" s="303"/>
      <c r="CO91" s="303"/>
      <c r="CP91" s="303"/>
      <c r="CQ91" s="303"/>
      <c r="CR91" s="303"/>
      <c r="CS91" s="303"/>
      <c r="CT91" s="303"/>
      <c r="CU91" s="303"/>
      <c r="CV91" s="303"/>
      <c r="CW91" s="303"/>
      <c r="CX91" s="303"/>
      <c r="CY91" s="303"/>
      <c r="CZ91" s="303"/>
      <c r="DA91" s="303"/>
      <c r="DB91" s="303"/>
      <c r="DC91" s="303"/>
      <c r="DD91" s="303"/>
      <c r="DE91" s="303"/>
      <c r="DF91" s="303"/>
      <c r="DG91" s="193"/>
    </row>
    <row r="92" spans="1:111" ht="11.65" customHeight="1" x14ac:dyDescent="0.4">
      <c r="A92" s="67"/>
      <c r="B92" s="85"/>
      <c r="C92" s="81"/>
      <c r="D92" s="81"/>
      <c r="E92" s="81"/>
      <c r="F92" s="81"/>
      <c r="G92" s="81"/>
      <c r="H92" s="81"/>
      <c r="I92" s="81"/>
      <c r="J92" s="81"/>
      <c r="K92" s="81"/>
      <c r="L92" s="81"/>
      <c r="M92" s="81"/>
      <c r="N92" s="81"/>
      <c r="O92" s="81"/>
      <c r="P92" s="81"/>
      <c r="Q92" s="81"/>
      <c r="R92" s="81"/>
      <c r="S92" s="81"/>
      <c r="T92" s="81"/>
      <c r="U92" s="81"/>
      <c r="V92" s="81"/>
      <c r="W92" s="81"/>
      <c r="X92" s="81"/>
      <c r="Y92" s="81"/>
      <c r="Z92" s="81"/>
      <c r="AA92" s="81"/>
      <c r="AB92" s="81"/>
      <c r="AC92" s="81"/>
      <c r="AD92" s="81"/>
      <c r="AE92" s="81"/>
      <c r="AF92" s="81"/>
      <c r="AG92" s="81"/>
      <c r="AH92" s="81"/>
      <c r="AI92" s="81"/>
      <c r="AJ92" s="82"/>
      <c r="AK92" s="68"/>
      <c r="AL92" s="67"/>
      <c r="AM92" s="85"/>
      <c r="AN92" s="81"/>
      <c r="AO92" s="81"/>
      <c r="AP92" s="81"/>
      <c r="AQ92" s="81"/>
      <c r="AR92" s="81"/>
      <c r="AS92" s="81"/>
      <c r="AT92" s="81"/>
      <c r="AU92" s="81"/>
      <c r="AV92" s="81"/>
      <c r="AW92" s="81"/>
      <c r="AX92" s="81"/>
      <c r="AY92" s="81"/>
      <c r="AZ92" s="81"/>
      <c r="BA92" s="81"/>
      <c r="BB92" s="81"/>
      <c r="BC92" s="81"/>
      <c r="BD92" s="81"/>
      <c r="BE92" s="81"/>
      <c r="BF92" s="81"/>
      <c r="BG92" s="81"/>
      <c r="BH92" s="81"/>
      <c r="BI92" s="81"/>
      <c r="BJ92" s="81"/>
      <c r="BK92" s="81"/>
      <c r="BL92" s="81"/>
      <c r="BM92" s="81"/>
      <c r="BN92" s="81"/>
      <c r="BO92" s="81"/>
      <c r="BP92" s="81"/>
      <c r="BQ92" s="81"/>
      <c r="BR92" s="81"/>
      <c r="BS92" s="81"/>
      <c r="BT92" s="81"/>
      <c r="BU92" s="82"/>
      <c r="BV92" s="40"/>
      <c r="BW92" s="193"/>
      <c r="BX92" s="303"/>
      <c r="BY92" s="303"/>
      <c r="BZ92" s="303"/>
      <c r="CA92" s="303"/>
      <c r="CB92" s="303"/>
      <c r="CC92" s="303"/>
      <c r="CD92" s="303"/>
      <c r="CE92" s="303"/>
      <c r="CF92" s="303"/>
      <c r="CG92" s="303"/>
      <c r="CH92" s="303"/>
      <c r="CI92" s="303"/>
      <c r="CJ92" s="303"/>
      <c r="CK92" s="303"/>
      <c r="CL92" s="303"/>
      <c r="CM92" s="303"/>
      <c r="CN92" s="303"/>
      <c r="CO92" s="303"/>
      <c r="CP92" s="303"/>
      <c r="CQ92" s="303"/>
      <c r="CR92" s="303"/>
      <c r="CS92" s="303"/>
      <c r="CT92" s="303"/>
      <c r="CU92" s="303"/>
      <c r="CV92" s="303"/>
      <c r="CW92" s="303"/>
      <c r="CX92" s="303"/>
      <c r="CY92" s="303"/>
      <c r="CZ92" s="303"/>
      <c r="DA92" s="303"/>
      <c r="DB92" s="303"/>
      <c r="DC92" s="303"/>
      <c r="DD92" s="303"/>
      <c r="DE92" s="303"/>
      <c r="DF92" s="303"/>
      <c r="DG92" s="193"/>
    </row>
    <row r="93" spans="1:111" ht="11.65" customHeight="1" x14ac:dyDescent="0.4">
      <c r="A93" s="67"/>
      <c r="B93" s="85"/>
      <c r="C93" s="81"/>
      <c r="D93" s="81"/>
      <c r="E93" s="81"/>
      <c r="F93" s="81"/>
      <c r="G93" s="81"/>
      <c r="H93" s="81"/>
      <c r="I93" s="81"/>
      <c r="J93" s="81"/>
      <c r="K93" s="81"/>
      <c r="L93" s="81"/>
      <c r="M93" s="81"/>
      <c r="N93" s="81"/>
      <c r="O93" s="81"/>
      <c r="P93" s="81"/>
      <c r="Q93" s="81"/>
      <c r="R93" s="81"/>
      <c r="S93" s="81"/>
      <c r="T93" s="81"/>
      <c r="U93" s="81"/>
      <c r="V93" s="81"/>
      <c r="W93" s="81"/>
      <c r="X93" s="81"/>
      <c r="Y93" s="81"/>
      <c r="Z93" s="81"/>
      <c r="AA93" s="81"/>
      <c r="AB93" s="81"/>
      <c r="AC93" s="81"/>
      <c r="AD93" s="81"/>
      <c r="AE93" s="81"/>
      <c r="AF93" s="81"/>
      <c r="AG93" s="81"/>
      <c r="AH93" s="81"/>
      <c r="AI93" s="81"/>
      <c r="AJ93" s="82"/>
      <c r="AK93" s="68"/>
      <c r="AL93" s="67"/>
      <c r="AM93" s="85"/>
      <c r="AN93" s="81"/>
      <c r="AO93" s="81"/>
      <c r="AP93" s="81"/>
      <c r="AQ93" s="81"/>
      <c r="AR93" s="81"/>
      <c r="AS93" s="81"/>
      <c r="AT93" s="81"/>
      <c r="AU93" s="81"/>
      <c r="AV93" s="81"/>
      <c r="AW93" s="81"/>
      <c r="AX93" s="81"/>
      <c r="AY93" s="81"/>
      <c r="AZ93" s="81"/>
      <c r="BA93" s="81"/>
      <c r="BB93" s="81"/>
      <c r="BC93" s="81"/>
      <c r="BD93" s="81"/>
      <c r="BE93" s="81"/>
      <c r="BF93" s="81"/>
      <c r="BG93" s="81"/>
      <c r="BH93" s="81"/>
      <c r="BI93" s="81"/>
      <c r="BJ93" s="81"/>
      <c r="BK93" s="81"/>
      <c r="BL93" s="81"/>
      <c r="BM93" s="81"/>
      <c r="BN93" s="81"/>
      <c r="BO93" s="81"/>
      <c r="BP93" s="81"/>
      <c r="BQ93" s="81"/>
      <c r="BR93" s="81"/>
      <c r="BS93" s="81"/>
      <c r="BT93" s="81"/>
      <c r="BU93" s="82"/>
      <c r="BV93" s="40"/>
      <c r="BW93" s="193"/>
      <c r="BX93" s="303"/>
      <c r="BY93" s="303"/>
      <c r="BZ93" s="303"/>
      <c r="CA93" s="303"/>
      <c r="CB93" s="303"/>
      <c r="CC93" s="303"/>
      <c r="CD93" s="303"/>
      <c r="CE93" s="303"/>
      <c r="CF93" s="303"/>
      <c r="CG93" s="303"/>
      <c r="CH93" s="303"/>
      <c r="CI93" s="303"/>
      <c r="CJ93" s="303"/>
      <c r="CK93" s="303"/>
      <c r="CL93" s="303"/>
      <c r="CM93" s="303"/>
      <c r="CN93" s="303"/>
      <c r="CO93" s="303"/>
      <c r="CP93" s="303"/>
      <c r="CQ93" s="303"/>
      <c r="CR93" s="303"/>
      <c r="CS93" s="303"/>
      <c r="CT93" s="303"/>
      <c r="CU93" s="303"/>
      <c r="CV93" s="303"/>
      <c r="CW93" s="303"/>
      <c r="CX93" s="303"/>
      <c r="CY93" s="303"/>
      <c r="CZ93" s="303"/>
      <c r="DA93" s="303"/>
      <c r="DB93" s="303"/>
      <c r="DC93" s="303"/>
      <c r="DD93" s="303"/>
      <c r="DE93" s="303"/>
      <c r="DF93" s="303"/>
      <c r="DG93" s="193"/>
    </row>
    <row r="94" spans="1:111" ht="11.65" customHeight="1" x14ac:dyDescent="0.4">
      <c r="A94" s="67"/>
      <c r="B94" s="85"/>
      <c r="C94" s="81"/>
      <c r="D94" s="81"/>
      <c r="E94" s="81"/>
      <c r="F94" s="81"/>
      <c r="G94" s="81"/>
      <c r="H94" s="81"/>
      <c r="I94" s="81"/>
      <c r="J94" s="81"/>
      <c r="K94" s="81"/>
      <c r="L94" s="81"/>
      <c r="M94" s="81"/>
      <c r="N94" s="81"/>
      <c r="O94" s="81"/>
      <c r="P94" s="81"/>
      <c r="Q94" s="81"/>
      <c r="R94" s="81"/>
      <c r="S94" s="81"/>
      <c r="T94" s="81"/>
      <c r="U94" s="81"/>
      <c r="V94" s="81"/>
      <c r="W94" s="81"/>
      <c r="X94" s="81"/>
      <c r="Y94" s="81"/>
      <c r="Z94" s="81"/>
      <c r="AA94" s="81"/>
      <c r="AB94" s="81"/>
      <c r="AC94" s="81"/>
      <c r="AD94" s="81"/>
      <c r="AE94" s="81"/>
      <c r="AF94" s="81"/>
      <c r="AG94" s="81"/>
      <c r="AH94" s="81"/>
      <c r="AI94" s="81"/>
      <c r="AJ94" s="82"/>
      <c r="AK94" s="68"/>
      <c r="AL94" s="67"/>
      <c r="AM94" s="85"/>
      <c r="AN94" s="81"/>
      <c r="AO94" s="81"/>
      <c r="AP94" s="81"/>
      <c r="AQ94" s="81"/>
      <c r="AR94" s="81"/>
      <c r="AS94" s="81"/>
      <c r="AT94" s="81"/>
      <c r="AU94" s="81"/>
      <c r="AV94" s="81"/>
      <c r="AW94" s="81"/>
      <c r="AX94" s="81"/>
      <c r="AY94" s="81"/>
      <c r="AZ94" s="81"/>
      <c r="BA94" s="81"/>
      <c r="BB94" s="81"/>
      <c r="BC94" s="81"/>
      <c r="BD94" s="81"/>
      <c r="BE94" s="81"/>
      <c r="BF94" s="81"/>
      <c r="BG94" s="81"/>
      <c r="BH94" s="81"/>
      <c r="BI94" s="81"/>
      <c r="BJ94" s="81"/>
      <c r="BK94" s="81"/>
      <c r="BL94" s="81"/>
      <c r="BM94" s="81"/>
      <c r="BN94" s="81"/>
      <c r="BO94" s="81"/>
      <c r="BP94" s="81"/>
      <c r="BQ94" s="81"/>
      <c r="BR94" s="81"/>
      <c r="BS94" s="81"/>
      <c r="BT94" s="81"/>
      <c r="BU94" s="82"/>
      <c r="BV94" s="40"/>
      <c r="BW94" s="193"/>
      <c r="BX94" s="303"/>
      <c r="BY94" s="303"/>
      <c r="BZ94" s="303"/>
      <c r="CA94" s="303"/>
      <c r="CB94" s="303"/>
      <c r="CC94" s="303"/>
      <c r="CD94" s="303"/>
      <c r="CE94" s="303"/>
      <c r="CF94" s="303"/>
      <c r="CG94" s="303"/>
      <c r="CH94" s="303"/>
      <c r="CI94" s="303"/>
      <c r="CJ94" s="303"/>
      <c r="CK94" s="303"/>
      <c r="CL94" s="303"/>
      <c r="CM94" s="303"/>
      <c r="CN94" s="303"/>
      <c r="CO94" s="303"/>
      <c r="CP94" s="303"/>
      <c r="CQ94" s="303"/>
      <c r="CR94" s="303"/>
      <c r="CS94" s="303"/>
      <c r="CT94" s="303"/>
      <c r="CU94" s="303"/>
      <c r="CV94" s="303"/>
      <c r="CW94" s="303"/>
      <c r="CX94" s="303"/>
      <c r="CY94" s="303"/>
      <c r="CZ94" s="303"/>
      <c r="DA94" s="303"/>
      <c r="DB94" s="303"/>
      <c r="DC94" s="303"/>
      <c r="DD94" s="303"/>
      <c r="DE94" s="303"/>
      <c r="DF94" s="303"/>
      <c r="DG94" s="193"/>
    </row>
    <row r="95" spans="1:111" ht="11.65" customHeight="1" x14ac:dyDescent="0.4">
      <c r="A95" s="67"/>
      <c r="B95" s="85"/>
      <c r="C95" s="81"/>
      <c r="D95" s="81"/>
      <c r="E95" s="81"/>
      <c r="F95" s="81"/>
      <c r="G95" s="81"/>
      <c r="H95" s="81"/>
      <c r="I95" s="81"/>
      <c r="J95" s="81"/>
      <c r="K95" s="81"/>
      <c r="L95" s="81"/>
      <c r="M95" s="81"/>
      <c r="N95" s="81"/>
      <c r="O95" s="81"/>
      <c r="P95" s="81"/>
      <c r="Q95" s="81"/>
      <c r="R95" s="81"/>
      <c r="S95" s="81"/>
      <c r="T95" s="81"/>
      <c r="U95" s="81"/>
      <c r="V95" s="81"/>
      <c r="W95" s="81"/>
      <c r="X95" s="81"/>
      <c r="Y95" s="81"/>
      <c r="Z95" s="81"/>
      <c r="AA95" s="81"/>
      <c r="AB95" s="81"/>
      <c r="AC95" s="81"/>
      <c r="AD95" s="81"/>
      <c r="AE95" s="81"/>
      <c r="AF95" s="81"/>
      <c r="AG95" s="81"/>
      <c r="AH95" s="81"/>
      <c r="AI95" s="81"/>
      <c r="AJ95" s="82"/>
      <c r="AK95" s="68"/>
      <c r="AL95" s="67"/>
      <c r="AM95" s="85"/>
      <c r="AN95" s="81"/>
      <c r="AO95" s="81"/>
      <c r="AP95" s="81"/>
      <c r="AQ95" s="81"/>
      <c r="AR95" s="81"/>
      <c r="AS95" s="81"/>
      <c r="AT95" s="81"/>
      <c r="AU95" s="81"/>
      <c r="AV95" s="81"/>
      <c r="AW95" s="81"/>
      <c r="AX95" s="81"/>
      <c r="AY95" s="81"/>
      <c r="AZ95" s="81"/>
      <c r="BA95" s="81"/>
      <c r="BB95" s="81"/>
      <c r="BC95" s="81"/>
      <c r="BD95" s="81"/>
      <c r="BE95" s="81"/>
      <c r="BF95" s="81"/>
      <c r="BG95" s="81"/>
      <c r="BH95" s="81"/>
      <c r="BI95" s="81"/>
      <c r="BJ95" s="81"/>
      <c r="BK95" s="81"/>
      <c r="BL95" s="81"/>
      <c r="BM95" s="81"/>
      <c r="BN95" s="81"/>
      <c r="BO95" s="81"/>
      <c r="BP95" s="81"/>
      <c r="BQ95" s="81"/>
      <c r="BR95" s="81"/>
      <c r="BS95" s="81"/>
      <c r="BT95" s="81"/>
      <c r="BU95" s="82"/>
      <c r="BV95" s="40"/>
      <c r="BW95" s="193"/>
      <c r="BX95" s="303"/>
      <c r="BY95" s="303"/>
      <c r="BZ95" s="303"/>
      <c r="CA95" s="303"/>
      <c r="CB95" s="303"/>
      <c r="CC95" s="303"/>
      <c r="CD95" s="303"/>
      <c r="CE95" s="303"/>
      <c r="CF95" s="303"/>
      <c r="CG95" s="303"/>
      <c r="CH95" s="303"/>
      <c r="CI95" s="303"/>
      <c r="CJ95" s="303"/>
      <c r="CK95" s="303"/>
      <c r="CL95" s="303"/>
      <c r="CM95" s="303"/>
      <c r="CN95" s="303"/>
      <c r="CO95" s="303"/>
      <c r="CP95" s="303"/>
      <c r="CQ95" s="303"/>
      <c r="CR95" s="303"/>
      <c r="CS95" s="303"/>
      <c r="CT95" s="303"/>
      <c r="CU95" s="303"/>
      <c r="CV95" s="303"/>
      <c r="CW95" s="303"/>
      <c r="CX95" s="303"/>
      <c r="CY95" s="303"/>
      <c r="CZ95" s="303"/>
      <c r="DA95" s="303"/>
      <c r="DB95" s="303"/>
      <c r="DC95" s="303"/>
      <c r="DD95" s="303"/>
      <c r="DE95" s="303"/>
      <c r="DF95" s="303"/>
      <c r="DG95" s="193"/>
    </row>
    <row r="96" spans="1:111" ht="11.65" customHeight="1" x14ac:dyDescent="0.4">
      <c r="A96" s="67"/>
      <c r="B96" s="85"/>
      <c r="C96" s="81"/>
      <c r="D96" s="81"/>
      <c r="E96" s="81"/>
      <c r="F96" s="81"/>
      <c r="G96" s="81"/>
      <c r="H96" s="81"/>
      <c r="I96" s="81"/>
      <c r="J96" s="81"/>
      <c r="K96" s="81"/>
      <c r="L96" s="81"/>
      <c r="M96" s="81"/>
      <c r="N96" s="81"/>
      <c r="O96" s="81"/>
      <c r="P96" s="81"/>
      <c r="Q96" s="81"/>
      <c r="R96" s="81"/>
      <c r="S96" s="81"/>
      <c r="T96" s="81"/>
      <c r="U96" s="81"/>
      <c r="V96" s="81"/>
      <c r="W96" s="81"/>
      <c r="X96" s="81"/>
      <c r="Y96" s="81"/>
      <c r="Z96" s="81"/>
      <c r="AA96" s="81"/>
      <c r="AB96" s="81"/>
      <c r="AC96" s="81"/>
      <c r="AD96" s="81"/>
      <c r="AE96" s="81"/>
      <c r="AF96" s="81"/>
      <c r="AG96" s="81"/>
      <c r="AH96" s="81"/>
      <c r="AI96" s="81"/>
      <c r="AJ96" s="82"/>
      <c r="AK96" s="68"/>
      <c r="AL96" s="67"/>
      <c r="AM96" s="85"/>
      <c r="AN96" s="81"/>
      <c r="AO96" s="81"/>
      <c r="AP96" s="81"/>
      <c r="AQ96" s="81"/>
      <c r="AR96" s="81"/>
      <c r="AS96" s="81"/>
      <c r="AT96" s="81"/>
      <c r="AU96" s="81"/>
      <c r="AV96" s="81"/>
      <c r="AW96" s="81"/>
      <c r="AX96" s="81"/>
      <c r="AY96" s="81"/>
      <c r="AZ96" s="81"/>
      <c r="BA96" s="81"/>
      <c r="BB96" s="81"/>
      <c r="BC96" s="81"/>
      <c r="BD96" s="81"/>
      <c r="BE96" s="81"/>
      <c r="BF96" s="81"/>
      <c r="BG96" s="81"/>
      <c r="BH96" s="81"/>
      <c r="BI96" s="81"/>
      <c r="BJ96" s="81"/>
      <c r="BK96" s="81"/>
      <c r="BL96" s="81"/>
      <c r="BM96" s="81"/>
      <c r="BN96" s="81"/>
      <c r="BO96" s="81"/>
      <c r="BP96" s="81"/>
      <c r="BQ96" s="81"/>
      <c r="BR96" s="81"/>
      <c r="BS96" s="81"/>
      <c r="BT96" s="81"/>
      <c r="BU96" s="82"/>
      <c r="BV96" s="40"/>
      <c r="BW96" s="193"/>
      <c r="BX96" s="303"/>
      <c r="BY96" s="303"/>
      <c r="BZ96" s="303"/>
      <c r="CA96" s="303"/>
      <c r="CB96" s="303"/>
      <c r="CC96" s="303"/>
      <c r="CD96" s="303"/>
      <c r="CE96" s="303"/>
      <c r="CF96" s="303"/>
      <c r="CG96" s="303"/>
      <c r="CH96" s="303"/>
      <c r="CI96" s="303"/>
      <c r="CJ96" s="303"/>
      <c r="CK96" s="303"/>
      <c r="CL96" s="303"/>
      <c r="CM96" s="303"/>
      <c r="CN96" s="303"/>
      <c r="CO96" s="303"/>
      <c r="CP96" s="303"/>
      <c r="CQ96" s="303"/>
      <c r="CR96" s="303"/>
      <c r="CS96" s="303"/>
      <c r="CT96" s="303"/>
      <c r="CU96" s="303"/>
      <c r="CV96" s="303"/>
      <c r="CW96" s="303"/>
      <c r="CX96" s="303"/>
      <c r="CY96" s="303"/>
      <c r="CZ96" s="303"/>
      <c r="DA96" s="303"/>
      <c r="DB96" s="303"/>
      <c r="DC96" s="303"/>
      <c r="DD96" s="303"/>
      <c r="DE96" s="303"/>
      <c r="DF96" s="303"/>
      <c r="DG96" s="193"/>
    </row>
    <row r="97" spans="1:111" ht="11.65" customHeight="1" x14ac:dyDescent="0.4">
      <c r="A97" s="67"/>
      <c r="B97" s="85"/>
      <c r="C97" s="81"/>
      <c r="D97" s="81"/>
      <c r="E97" s="81"/>
      <c r="F97" s="81"/>
      <c r="G97" s="81"/>
      <c r="H97" s="81"/>
      <c r="I97" s="81"/>
      <c r="J97" s="81"/>
      <c r="K97" s="81"/>
      <c r="L97" s="81"/>
      <c r="M97" s="81"/>
      <c r="N97" s="81"/>
      <c r="O97" s="81"/>
      <c r="P97" s="81"/>
      <c r="Q97" s="81"/>
      <c r="R97" s="81"/>
      <c r="S97" s="81"/>
      <c r="T97" s="81"/>
      <c r="U97" s="81"/>
      <c r="V97" s="81"/>
      <c r="W97" s="81"/>
      <c r="X97" s="81"/>
      <c r="Y97" s="81"/>
      <c r="Z97" s="81"/>
      <c r="AA97" s="81"/>
      <c r="AB97" s="81"/>
      <c r="AC97" s="81"/>
      <c r="AD97" s="81"/>
      <c r="AE97" s="81"/>
      <c r="AF97" s="81"/>
      <c r="AG97" s="81"/>
      <c r="AH97" s="81"/>
      <c r="AI97" s="81"/>
      <c r="AJ97" s="82"/>
      <c r="AK97" s="68"/>
      <c r="AL97" s="67"/>
      <c r="AM97" s="85"/>
      <c r="AN97" s="81"/>
      <c r="AO97" s="81"/>
      <c r="AP97" s="81"/>
      <c r="AQ97" s="81"/>
      <c r="AR97" s="81"/>
      <c r="AS97" s="81"/>
      <c r="AT97" s="81"/>
      <c r="AU97" s="81"/>
      <c r="AV97" s="81"/>
      <c r="AW97" s="81"/>
      <c r="AX97" s="81"/>
      <c r="AY97" s="81"/>
      <c r="AZ97" s="81"/>
      <c r="BA97" s="81"/>
      <c r="BB97" s="81"/>
      <c r="BC97" s="81"/>
      <c r="BD97" s="81"/>
      <c r="BE97" s="81"/>
      <c r="BF97" s="81"/>
      <c r="BG97" s="81"/>
      <c r="BH97" s="81"/>
      <c r="BI97" s="81"/>
      <c r="BJ97" s="81"/>
      <c r="BK97" s="81"/>
      <c r="BL97" s="81"/>
      <c r="BM97" s="81"/>
      <c r="BN97" s="81"/>
      <c r="BO97" s="81"/>
      <c r="BP97" s="81"/>
      <c r="BQ97" s="81"/>
      <c r="BR97" s="81"/>
      <c r="BS97" s="81"/>
      <c r="BT97" s="81"/>
      <c r="BU97" s="82"/>
      <c r="BV97" s="40"/>
      <c r="BW97" s="193"/>
      <c r="BX97" s="303"/>
      <c r="BY97" s="303"/>
      <c r="BZ97" s="303"/>
      <c r="CA97" s="303"/>
      <c r="CB97" s="303"/>
      <c r="CC97" s="303"/>
      <c r="CD97" s="303"/>
      <c r="CE97" s="303"/>
      <c r="CF97" s="303"/>
      <c r="CG97" s="303"/>
      <c r="CH97" s="303"/>
      <c r="CI97" s="303"/>
      <c r="CJ97" s="303"/>
      <c r="CK97" s="303"/>
      <c r="CL97" s="303"/>
      <c r="CM97" s="303"/>
      <c r="CN97" s="303"/>
      <c r="CO97" s="303"/>
      <c r="CP97" s="303"/>
      <c r="CQ97" s="303"/>
      <c r="CR97" s="303"/>
      <c r="CS97" s="303"/>
      <c r="CT97" s="303"/>
      <c r="CU97" s="303"/>
      <c r="CV97" s="303"/>
      <c r="CW97" s="303"/>
      <c r="CX97" s="303"/>
      <c r="CY97" s="303"/>
      <c r="CZ97" s="303"/>
      <c r="DA97" s="303"/>
      <c r="DB97" s="303"/>
      <c r="DC97" s="303"/>
      <c r="DD97" s="303"/>
      <c r="DE97" s="303"/>
      <c r="DF97" s="303"/>
      <c r="DG97" s="193"/>
    </row>
    <row r="98" spans="1:111" ht="11.65" customHeight="1" x14ac:dyDescent="0.4">
      <c r="A98" s="67"/>
      <c r="B98" s="85"/>
      <c r="C98" s="81"/>
      <c r="D98" s="81"/>
      <c r="E98" s="81"/>
      <c r="F98" s="81"/>
      <c r="G98" s="81"/>
      <c r="H98" s="81"/>
      <c r="I98" s="81"/>
      <c r="J98" s="81"/>
      <c r="K98" s="81"/>
      <c r="L98" s="81"/>
      <c r="M98" s="81"/>
      <c r="N98" s="81"/>
      <c r="O98" s="81"/>
      <c r="P98" s="81"/>
      <c r="Q98" s="81"/>
      <c r="R98" s="81"/>
      <c r="S98" s="81"/>
      <c r="T98" s="81"/>
      <c r="U98" s="81"/>
      <c r="V98" s="81"/>
      <c r="W98" s="81"/>
      <c r="X98" s="81"/>
      <c r="Y98" s="81"/>
      <c r="Z98" s="81"/>
      <c r="AA98" s="81"/>
      <c r="AB98" s="81"/>
      <c r="AC98" s="81"/>
      <c r="AD98" s="81"/>
      <c r="AE98" s="81"/>
      <c r="AF98" s="81"/>
      <c r="AG98" s="81"/>
      <c r="AH98" s="81"/>
      <c r="AI98" s="81"/>
      <c r="AJ98" s="82"/>
      <c r="AK98" s="68"/>
      <c r="AL98" s="67"/>
      <c r="AM98" s="85"/>
      <c r="AN98" s="81"/>
      <c r="AO98" s="81"/>
      <c r="AP98" s="81"/>
      <c r="AQ98" s="81"/>
      <c r="AR98" s="81"/>
      <c r="AS98" s="81"/>
      <c r="AT98" s="81"/>
      <c r="AU98" s="81"/>
      <c r="AV98" s="81"/>
      <c r="AW98" s="81"/>
      <c r="AX98" s="81"/>
      <c r="AY98" s="81"/>
      <c r="AZ98" s="81"/>
      <c r="BA98" s="81"/>
      <c r="BB98" s="81"/>
      <c r="BC98" s="81"/>
      <c r="BD98" s="81"/>
      <c r="BE98" s="81"/>
      <c r="BF98" s="81"/>
      <c r="BG98" s="81"/>
      <c r="BH98" s="81"/>
      <c r="BI98" s="81"/>
      <c r="BJ98" s="81"/>
      <c r="BK98" s="81"/>
      <c r="BL98" s="81"/>
      <c r="BM98" s="81"/>
      <c r="BN98" s="81"/>
      <c r="BO98" s="81"/>
      <c r="BP98" s="81"/>
      <c r="BQ98" s="81"/>
      <c r="BR98" s="81"/>
      <c r="BS98" s="81"/>
      <c r="BT98" s="81"/>
      <c r="BU98" s="82"/>
      <c r="BV98" s="40"/>
      <c r="BW98" s="193"/>
      <c r="BX98" s="303"/>
      <c r="BY98" s="303"/>
      <c r="BZ98" s="303"/>
      <c r="CA98" s="303"/>
      <c r="CB98" s="303"/>
      <c r="CC98" s="303"/>
      <c r="CD98" s="303"/>
      <c r="CE98" s="303"/>
      <c r="CF98" s="303"/>
      <c r="CG98" s="303"/>
      <c r="CH98" s="303"/>
      <c r="CI98" s="303"/>
      <c r="CJ98" s="303"/>
      <c r="CK98" s="303"/>
      <c r="CL98" s="303"/>
      <c r="CM98" s="303"/>
      <c r="CN98" s="303"/>
      <c r="CO98" s="303"/>
      <c r="CP98" s="303"/>
      <c r="CQ98" s="303"/>
      <c r="CR98" s="303"/>
      <c r="CS98" s="303"/>
      <c r="CT98" s="303"/>
      <c r="CU98" s="303"/>
      <c r="CV98" s="303"/>
      <c r="CW98" s="303"/>
      <c r="CX98" s="303"/>
      <c r="CY98" s="303"/>
      <c r="CZ98" s="303"/>
      <c r="DA98" s="303"/>
      <c r="DB98" s="303"/>
      <c r="DC98" s="303"/>
      <c r="DD98" s="303"/>
      <c r="DE98" s="303"/>
      <c r="DF98" s="303"/>
      <c r="DG98" s="193"/>
    </row>
    <row r="99" spans="1:111" ht="11.65" customHeight="1" x14ac:dyDescent="0.4">
      <c r="A99" s="67"/>
      <c r="B99" s="85"/>
      <c r="C99" s="81"/>
      <c r="D99" s="81"/>
      <c r="E99" s="81"/>
      <c r="F99" s="81"/>
      <c r="G99" s="81"/>
      <c r="H99" s="81"/>
      <c r="I99" s="81"/>
      <c r="J99" s="81"/>
      <c r="K99" s="81"/>
      <c r="L99" s="81"/>
      <c r="M99" s="81"/>
      <c r="N99" s="81"/>
      <c r="O99" s="81"/>
      <c r="P99" s="81"/>
      <c r="Q99" s="81"/>
      <c r="R99" s="81"/>
      <c r="S99" s="81"/>
      <c r="T99" s="81"/>
      <c r="U99" s="81"/>
      <c r="V99" s="81"/>
      <c r="W99" s="81"/>
      <c r="X99" s="81"/>
      <c r="Y99" s="81"/>
      <c r="Z99" s="81"/>
      <c r="AA99" s="81"/>
      <c r="AB99" s="81"/>
      <c r="AC99" s="81"/>
      <c r="AD99" s="81"/>
      <c r="AE99" s="81"/>
      <c r="AF99" s="81"/>
      <c r="AG99" s="81"/>
      <c r="AH99" s="81"/>
      <c r="AI99" s="81"/>
      <c r="AJ99" s="82"/>
      <c r="AK99" s="68"/>
      <c r="AL99" s="67"/>
      <c r="AM99" s="85"/>
      <c r="AN99" s="81"/>
      <c r="AO99" s="81"/>
      <c r="AP99" s="81"/>
      <c r="AQ99" s="81"/>
      <c r="AR99" s="81"/>
      <c r="AS99" s="81"/>
      <c r="AT99" s="81"/>
      <c r="AU99" s="81"/>
      <c r="AV99" s="81"/>
      <c r="AW99" s="81"/>
      <c r="AX99" s="81"/>
      <c r="AY99" s="81"/>
      <c r="AZ99" s="81"/>
      <c r="BA99" s="81"/>
      <c r="BB99" s="81"/>
      <c r="BC99" s="81"/>
      <c r="BD99" s="81"/>
      <c r="BE99" s="81"/>
      <c r="BF99" s="81"/>
      <c r="BG99" s="81"/>
      <c r="BH99" s="81"/>
      <c r="BI99" s="81"/>
      <c r="BJ99" s="81"/>
      <c r="BK99" s="81"/>
      <c r="BL99" s="81"/>
      <c r="BM99" s="81"/>
      <c r="BN99" s="81"/>
      <c r="BO99" s="81"/>
      <c r="BP99" s="81"/>
      <c r="BQ99" s="81"/>
      <c r="BR99" s="81"/>
      <c r="BS99" s="81"/>
      <c r="BT99" s="81"/>
      <c r="BU99" s="82"/>
      <c r="BV99" s="40"/>
      <c r="BW99" s="193"/>
      <c r="BX99" s="303"/>
      <c r="BY99" s="303"/>
      <c r="BZ99" s="303"/>
      <c r="CA99" s="303"/>
      <c r="CB99" s="303"/>
      <c r="CC99" s="303"/>
      <c r="CD99" s="303"/>
      <c r="CE99" s="303"/>
      <c r="CF99" s="303"/>
      <c r="CG99" s="303"/>
      <c r="CH99" s="303"/>
      <c r="CI99" s="303"/>
      <c r="CJ99" s="303"/>
      <c r="CK99" s="303"/>
      <c r="CL99" s="303"/>
      <c r="CM99" s="303"/>
      <c r="CN99" s="303"/>
      <c r="CO99" s="303"/>
      <c r="CP99" s="303"/>
      <c r="CQ99" s="303"/>
      <c r="CR99" s="303"/>
      <c r="CS99" s="303"/>
      <c r="CT99" s="303"/>
      <c r="CU99" s="303"/>
      <c r="CV99" s="303"/>
      <c r="CW99" s="303"/>
      <c r="CX99" s="303"/>
      <c r="CY99" s="303"/>
      <c r="CZ99" s="303"/>
      <c r="DA99" s="303"/>
      <c r="DB99" s="303"/>
      <c r="DC99" s="303"/>
      <c r="DD99" s="303"/>
      <c r="DE99" s="303"/>
      <c r="DF99" s="303"/>
      <c r="DG99" s="193"/>
    </row>
    <row r="100" spans="1:111" ht="11.65" customHeight="1" x14ac:dyDescent="0.4">
      <c r="A100" s="67"/>
      <c r="B100" s="85"/>
      <c r="C100" s="81"/>
      <c r="D100" s="81"/>
      <c r="E100" s="81"/>
      <c r="F100" s="81"/>
      <c r="G100" s="81"/>
      <c r="H100" s="81"/>
      <c r="I100" s="81"/>
      <c r="J100" s="81"/>
      <c r="K100" s="81"/>
      <c r="L100" s="81"/>
      <c r="M100" s="81"/>
      <c r="N100" s="81"/>
      <c r="O100" s="81"/>
      <c r="P100" s="81"/>
      <c r="Q100" s="81"/>
      <c r="R100" s="81"/>
      <c r="S100" s="81"/>
      <c r="T100" s="81"/>
      <c r="U100" s="81"/>
      <c r="V100" s="81"/>
      <c r="W100" s="81"/>
      <c r="X100" s="81"/>
      <c r="Y100" s="81"/>
      <c r="Z100" s="81"/>
      <c r="AA100" s="81"/>
      <c r="AB100" s="81"/>
      <c r="AC100" s="81"/>
      <c r="AD100" s="81"/>
      <c r="AE100" s="81"/>
      <c r="AF100" s="81"/>
      <c r="AG100" s="81"/>
      <c r="AH100" s="81"/>
      <c r="AI100" s="81"/>
      <c r="AJ100" s="82"/>
      <c r="AK100" s="68"/>
      <c r="AL100" s="67"/>
      <c r="AM100" s="85"/>
      <c r="AN100" s="81"/>
      <c r="AO100" s="81"/>
      <c r="AP100" s="81"/>
      <c r="AQ100" s="81"/>
      <c r="AR100" s="81"/>
      <c r="AS100" s="81"/>
      <c r="AT100" s="81"/>
      <c r="AU100" s="81"/>
      <c r="AV100" s="81"/>
      <c r="AW100" s="81"/>
      <c r="AX100" s="81"/>
      <c r="AY100" s="81"/>
      <c r="AZ100" s="81"/>
      <c r="BA100" s="81"/>
      <c r="BB100" s="81"/>
      <c r="BC100" s="81"/>
      <c r="BD100" s="81"/>
      <c r="BE100" s="81"/>
      <c r="BF100" s="81"/>
      <c r="BG100" s="81"/>
      <c r="BH100" s="81"/>
      <c r="BI100" s="81"/>
      <c r="BJ100" s="81"/>
      <c r="BK100" s="81"/>
      <c r="BL100" s="81"/>
      <c r="BM100" s="81"/>
      <c r="BN100" s="81"/>
      <c r="BO100" s="81"/>
      <c r="BP100" s="81"/>
      <c r="BQ100" s="81"/>
      <c r="BR100" s="81"/>
      <c r="BS100" s="81"/>
      <c r="BT100" s="81"/>
      <c r="BU100" s="82"/>
      <c r="BV100" s="40"/>
      <c r="BW100" s="193"/>
      <c r="BX100" s="303"/>
      <c r="BY100" s="303"/>
      <c r="BZ100" s="303"/>
      <c r="CA100" s="303"/>
      <c r="CB100" s="303"/>
      <c r="CC100" s="303"/>
      <c r="CD100" s="303"/>
      <c r="CE100" s="303"/>
      <c r="CF100" s="303"/>
      <c r="CG100" s="303"/>
      <c r="CH100" s="303"/>
      <c r="CI100" s="303"/>
      <c r="CJ100" s="303"/>
      <c r="CK100" s="303"/>
      <c r="CL100" s="303"/>
      <c r="CM100" s="303"/>
      <c r="CN100" s="303"/>
      <c r="CO100" s="303"/>
      <c r="CP100" s="303"/>
      <c r="CQ100" s="303"/>
      <c r="CR100" s="303"/>
      <c r="CS100" s="303"/>
      <c r="CT100" s="303"/>
      <c r="CU100" s="303"/>
      <c r="CV100" s="303"/>
      <c r="CW100" s="303"/>
      <c r="CX100" s="303"/>
      <c r="CY100" s="303"/>
      <c r="CZ100" s="303"/>
      <c r="DA100" s="303"/>
      <c r="DB100" s="303"/>
      <c r="DC100" s="303"/>
      <c r="DD100" s="303"/>
      <c r="DE100" s="303"/>
      <c r="DF100" s="303"/>
      <c r="DG100" s="193"/>
    </row>
    <row r="101" spans="1:111" ht="11.65" customHeight="1" x14ac:dyDescent="0.4">
      <c r="A101" s="67"/>
      <c r="B101" s="85"/>
      <c r="C101" s="81"/>
      <c r="D101" s="81"/>
      <c r="E101" s="81"/>
      <c r="F101" s="81"/>
      <c r="G101" s="81"/>
      <c r="H101" s="81"/>
      <c r="I101" s="81"/>
      <c r="J101" s="81"/>
      <c r="K101" s="81"/>
      <c r="L101" s="81"/>
      <c r="M101" s="81"/>
      <c r="N101" s="81"/>
      <c r="O101" s="81"/>
      <c r="P101" s="81"/>
      <c r="Q101" s="81"/>
      <c r="R101" s="81"/>
      <c r="S101" s="81"/>
      <c r="T101" s="81"/>
      <c r="U101" s="81"/>
      <c r="V101" s="81"/>
      <c r="W101" s="81"/>
      <c r="X101" s="81"/>
      <c r="Y101" s="81"/>
      <c r="Z101" s="81"/>
      <c r="AA101" s="81"/>
      <c r="AB101" s="81"/>
      <c r="AC101" s="81"/>
      <c r="AD101" s="81"/>
      <c r="AE101" s="81"/>
      <c r="AF101" s="81"/>
      <c r="AG101" s="81"/>
      <c r="AH101" s="81"/>
      <c r="AI101" s="81"/>
      <c r="AJ101" s="82"/>
      <c r="AK101" s="68"/>
      <c r="AL101" s="67"/>
      <c r="AM101" s="85"/>
      <c r="AN101" s="81"/>
      <c r="AO101" s="81"/>
      <c r="AP101" s="81"/>
      <c r="AQ101" s="81"/>
      <c r="AR101" s="81"/>
      <c r="AS101" s="81"/>
      <c r="AT101" s="81"/>
      <c r="AU101" s="81"/>
      <c r="AV101" s="81"/>
      <c r="AW101" s="81"/>
      <c r="AX101" s="81"/>
      <c r="AY101" s="81"/>
      <c r="AZ101" s="81"/>
      <c r="BA101" s="81"/>
      <c r="BB101" s="81"/>
      <c r="BC101" s="81"/>
      <c r="BD101" s="81"/>
      <c r="BE101" s="81"/>
      <c r="BF101" s="81"/>
      <c r="BG101" s="81"/>
      <c r="BH101" s="81"/>
      <c r="BI101" s="81"/>
      <c r="BJ101" s="81"/>
      <c r="BK101" s="81"/>
      <c r="BL101" s="81"/>
      <c r="BM101" s="81"/>
      <c r="BN101" s="81"/>
      <c r="BO101" s="81"/>
      <c r="BP101" s="81"/>
      <c r="BQ101" s="81"/>
      <c r="BR101" s="81"/>
      <c r="BS101" s="81"/>
      <c r="BT101" s="81"/>
      <c r="BU101" s="82"/>
      <c r="BV101" s="40"/>
      <c r="BW101" s="193"/>
      <c r="BX101" s="303"/>
      <c r="BY101" s="303"/>
      <c r="BZ101" s="303"/>
      <c r="CA101" s="303"/>
      <c r="CB101" s="303"/>
      <c r="CC101" s="303"/>
      <c r="CD101" s="303"/>
      <c r="CE101" s="303"/>
      <c r="CF101" s="303"/>
      <c r="CG101" s="303"/>
      <c r="CH101" s="303"/>
      <c r="CI101" s="303"/>
      <c r="CJ101" s="303"/>
      <c r="CK101" s="303"/>
      <c r="CL101" s="303"/>
      <c r="CM101" s="303"/>
      <c r="CN101" s="303"/>
      <c r="CO101" s="303"/>
      <c r="CP101" s="303"/>
      <c r="CQ101" s="303"/>
      <c r="CR101" s="303"/>
      <c r="CS101" s="303"/>
      <c r="CT101" s="303"/>
      <c r="CU101" s="303"/>
      <c r="CV101" s="303"/>
      <c r="CW101" s="303"/>
      <c r="CX101" s="303"/>
      <c r="CY101" s="303"/>
      <c r="CZ101" s="303"/>
      <c r="DA101" s="303"/>
      <c r="DB101" s="303"/>
      <c r="DC101" s="303"/>
      <c r="DD101" s="303"/>
      <c r="DE101" s="303"/>
      <c r="DF101" s="303"/>
      <c r="DG101" s="193"/>
    </row>
    <row r="102" spans="1:111" ht="11.65" customHeight="1" x14ac:dyDescent="0.4">
      <c r="A102" s="67"/>
      <c r="B102" s="85"/>
      <c r="C102" s="81"/>
      <c r="D102" s="81"/>
      <c r="E102" s="81"/>
      <c r="F102" s="81"/>
      <c r="G102" s="81"/>
      <c r="H102" s="81"/>
      <c r="I102" s="81"/>
      <c r="J102" s="81"/>
      <c r="K102" s="81"/>
      <c r="L102" s="81"/>
      <c r="M102" s="81"/>
      <c r="N102" s="81"/>
      <c r="O102" s="81"/>
      <c r="P102" s="81"/>
      <c r="Q102" s="81"/>
      <c r="R102" s="81"/>
      <c r="S102" s="81"/>
      <c r="T102" s="81"/>
      <c r="U102" s="81"/>
      <c r="V102" s="81"/>
      <c r="W102" s="81"/>
      <c r="X102" s="81"/>
      <c r="Y102" s="81"/>
      <c r="Z102" s="81"/>
      <c r="AA102" s="81"/>
      <c r="AB102" s="81"/>
      <c r="AC102" s="81"/>
      <c r="AD102" s="81"/>
      <c r="AE102" s="81"/>
      <c r="AF102" s="81"/>
      <c r="AG102" s="81"/>
      <c r="AH102" s="81"/>
      <c r="AI102" s="81"/>
      <c r="AJ102" s="82"/>
      <c r="AK102" s="68"/>
      <c r="AL102" s="67"/>
      <c r="AM102" s="85"/>
      <c r="AN102" s="81"/>
      <c r="AO102" s="81"/>
      <c r="AP102" s="81"/>
      <c r="AQ102" s="81"/>
      <c r="AR102" s="81"/>
      <c r="AS102" s="81"/>
      <c r="AT102" s="81"/>
      <c r="AU102" s="81"/>
      <c r="AV102" s="81"/>
      <c r="AW102" s="81"/>
      <c r="AX102" s="81"/>
      <c r="AY102" s="81"/>
      <c r="AZ102" s="81"/>
      <c r="BA102" s="81"/>
      <c r="BB102" s="81"/>
      <c r="BC102" s="81"/>
      <c r="BD102" s="81"/>
      <c r="BE102" s="81"/>
      <c r="BF102" s="81"/>
      <c r="BG102" s="81"/>
      <c r="BH102" s="81"/>
      <c r="BI102" s="81"/>
      <c r="BJ102" s="81"/>
      <c r="BK102" s="81"/>
      <c r="BL102" s="81"/>
      <c r="BM102" s="81"/>
      <c r="BN102" s="81"/>
      <c r="BO102" s="81"/>
      <c r="BP102" s="81"/>
      <c r="BQ102" s="81"/>
      <c r="BR102" s="81"/>
      <c r="BS102" s="81"/>
      <c r="BT102" s="81"/>
      <c r="BU102" s="82"/>
      <c r="BV102" s="40"/>
      <c r="BW102" s="193"/>
      <c r="BX102" s="303"/>
      <c r="BY102" s="303"/>
      <c r="BZ102" s="303"/>
      <c r="CA102" s="303"/>
      <c r="CB102" s="303"/>
      <c r="CC102" s="303"/>
      <c r="CD102" s="303"/>
      <c r="CE102" s="303"/>
      <c r="CF102" s="303"/>
      <c r="CG102" s="303"/>
      <c r="CH102" s="303"/>
      <c r="CI102" s="303"/>
      <c r="CJ102" s="303"/>
      <c r="CK102" s="303"/>
      <c r="CL102" s="303"/>
      <c r="CM102" s="303"/>
      <c r="CN102" s="303"/>
      <c r="CO102" s="303"/>
      <c r="CP102" s="303"/>
      <c r="CQ102" s="303"/>
      <c r="CR102" s="303"/>
      <c r="CS102" s="303"/>
      <c r="CT102" s="303"/>
      <c r="CU102" s="303"/>
      <c r="CV102" s="303"/>
      <c r="CW102" s="303"/>
      <c r="CX102" s="303"/>
      <c r="CY102" s="303"/>
      <c r="CZ102" s="303"/>
      <c r="DA102" s="303"/>
      <c r="DB102" s="303"/>
      <c r="DC102" s="303"/>
      <c r="DD102" s="303"/>
      <c r="DE102" s="303"/>
      <c r="DF102" s="303"/>
      <c r="DG102" s="193"/>
    </row>
    <row r="103" spans="1:111" ht="11.65" customHeight="1" x14ac:dyDescent="0.4">
      <c r="A103" s="67"/>
      <c r="B103" s="85"/>
      <c r="C103" s="81"/>
      <c r="D103" s="81"/>
      <c r="E103" s="81"/>
      <c r="F103" s="81"/>
      <c r="G103" s="81"/>
      <c r="H103" s="81"/>
      <c r="I103" s="81"/>
      <c r="J103" s="81"/>
      <c r="K103" s="81"/>
      <c r="L103" s="81"/>
      <c r="M103" s="81"/>
      <c r="N103" s="81"/>
      <c r="O103" s="81"/>
      <c r="P103" s="81"/>
      <c r="Q103" s="81"/>
      <c r="R103" s="81"/>
      <c r="S103" s="81"/>
      <c r="T103" s="81"/>
      <c r="U103" s="81"/>
      <c r="V103" s="81"/>
      <c r="W103" s="81"/>
      <c r="X103" s="81"/>
      <c r="Y103" s="81"/>
      <c r="Z103" s="81"/>
      <c r="AA103" s="81"/>
      <c r="AB103" s="81"/>
      <c r="AC103" s="81"/>
      <c r="AD103" s="81"/>
      <c r="AE103" s="81"/>
      <c r="AF103" s="81"/>
      <c r="AG103" s="81"/>
      <c r="AH103" s="81"/>
      <c r="AI103" s="81"/>
      <c r="AJ103" s="82"/>
      <c r="AK103" s="68"/>
      <c r="AL103" s="67"/>
      <c r="AM103" s="85"/>
      <c r="AN103" s="81"/>
      <c r="AO103" s="81"/>
      <c r="AP103" s="81"/>
      <c r="AQ103" s="81"/>
      <c r="AR103" s="81"/>
      <c r="AS103" s="81"/>
      <c r="AT103" s="81"/>
      <c r="AU103" s="81"/>
      <c r="AV103" s="81"/>
      <c r="AW103" s="81"/>
      <c r="AX103" s="81"/>
      <c r="AY103" s="81"/>
      <c r="AZ103" s="81"/>
      <c r="BA103" s="81"/>
      <c r="BB103" s="81"/>
      <c r="BC103" s="81"/>
      <c r="BD103" s="81"/>
      <c r="BE103" s="81"/>
      <c r="BF103" s="81"/>
      <c r="BG103" s="81"/>
      <c r="BH103" s="81"/>
      <c r="BI103" s="81"/>
      <c r="BJ103" s="81"/>
      <c r="BK103" s="81"/>
      <c r="BL103" s="81"/>
      <c r="BM103" s="81"/>
      <c r="BN103" s="81"/>
      <c r="BO103" s="81"/>
      <c r="BP103" s="81"/>
      <c r="BQ103" s="81"/>
      <c r="BR103" s="81"/>
      <c r="BS103" s="81"/>
      <c r="BT103" s="81"/>
      <c r="BU103" s="82"/>
      <c r="BV103" s="40"/>
      <c r="BW103" s="193"/>
      <c r="BX103" s="303"/>
      <c r="BY103" s="303"/>
      <c r="BZ103" s="303"/>
      <c r="CA103" s="303"/>
      <c r="CB103" s="303"/>
      <c r="CC103" s="303"/>
      <c r="CD103" s="303"/>
      <c r="CE103" s="303"/>
      <c r="CF103" s="303"/>
      <c r="CG103" s="303"/>
      <c r="CH103" s="303"/>
      <c r="CI103" s="303"/>
      <c r="CJ103" s="303"/>
      <c r="CK103" s="303"/>
      <c r="CL103" s="303"/>
      <c r="CM103" s="303"/>
      <c r="CN103" s="303"/>
      <c r="CO103" s="303"/>
      <c r="CP103" s="303"/>
      <c r="CQ103" s="303"/>
      <c r="CR103" s="303"/>
      <c r="CS103" s="303"/>
      <c r="CT103" s="303"/>
      <c r="CU103" s="303"/>
      <c r="CV103" s="303"/>
      <c r="CW103" s="303"/>
      <c r="CX103" s="303"/>
      <c r="CY103" s="303"/>
      <c r="CZ103" s="303"/>
      <c r="DA103" s="303"/>
      <c r="DB103" s="303"/>
      <c r="DC103" s="303"/>
      <c r="DD103" s="303"/>
      <c r="DE103" s="303"/>
      <c r="DF103" s="303"/>
      <c r="DG103" s="193"/>
    </row>
    <row r="104" spans="1:111" ht="11.65" customHeight="1" x14ac:dyDescent="0.4">
      <c r="A104" s="67"/>
      <c r="B104" s="85"/>
      <c r="C104" s="81"/>
      <c r="D104" s="81"/>
      <c r="E104" s="81"/>
      <c r="F104" s="81"/>
      <c r="G104" s="81"/>
      <c r="H104" s="81"/>
      <c r="I104" s="81"/>
      <c r="J104" s="81"/>
      <c r="K104" s="81"/>
      <c r="L104" s="81"/>
      <c r="M104" s="81"/>
      <c r="N104" s="81"/>
      <c r="O104" s="81"/>
      <c r="P104" s="81"/>
      <c r="Q104" s="81"/>
      <c r="R104" s="81"/>
      <c r="S104" s="81"/>
      <c r="T104" s="81"/>
      <c r="U104" s="81"/>
      <c r="V104" s="81"/>
      <c r="W104" s="81"/>
      <c r="X104" s="81"/>
      <c r="Y104" s="81"/>
      <c r="Z104" s="81"/>
      <c r="AA104" s="81"/>
      <c r="AB104" s="81"/>
      <c r="AC104" s="81"/>
      <c r="AD104" s="81"/>
      <c r="AE104" s="81"/>
      <c r="AF104" s="81"/>
      <c r="AG104" s="81"/>
      <c r="AH104" s="81"/>
      <c r="AI104" s="81"/>
      <c r="AJ104" s="82"/>
      <c r="AK104" s="68"/>
      <c r="AL104" s="67"/>
      <c r="AM104" s="85"/>
      <c r="AN104" s="81"/>
      <c r="AO104" s="81"/>
      <c r="AP104" s="81"/>
      <c r="AQ104" s="81"/>
      <c r="AR104" s="81"/>
      <c r="AS104" s="81"/>
      <c r="AT104" s="81"/>
      <c r="AU104" s="81"/>
      <c r="AV104" s="81"/>
      <c r="AW104" s="81"/>
      <c r="AX104" s="81"/>
      <c r="AY104" s="81"/>
      <c r="AZ104" s="81"/>
      <c r="BA104" s="81"/>
      <c r="BB104" s="81"/>
      <c r="BC104" s="81"/>
      <c r="BD104" s="81"/>
      <c r="BE104" s="81"/>
      <c r="BF104" s="81"/>
      <c r="BG104" s="81"/>
      <c r="BH104" s="81"/>
      <c r="BI104" s="81"/>
      <c r="BJ104" s="81"/>
      <c r="BK104" s="81"/>
      <c r="BL104" s="81"/>
      <c r="BM104" s="81"/>
      <c r="BN104" s="81"/>
      <c r="BO104" s="81"/>
      <c r="BP104" s="81"/>
      <c r="BQ104" s="81"/>
      <c r="BR104" s="81"/>
      <c r="BS104" s="81"/>
      <c r="BT104" s="81"/>
      <c r="BU104" s="82"/>
      <c r="BV104" s="40"/>
      <c r="BW104" s="193"/>
      <c r="BX104" s="303"/>
      <c r="BY104" s="303"/>
      <c r="BZ104" s="303"/>
      <c r="CA104" s="303"/>
      <c r="CB104" s="303"/>
      <c r="CC104" s="303"/>
      <c r="CD104" s="303"/>
      <c r="CE104" s="303"/>
      <c r="CF104" s="303"/>
      <c r="CG104" s="303"/>
      <c r="CH104" s="303"/>
      <c r="CI104" s="303"/>
      <c r="CJ104" s="303"/>
      <c r="CK104" s="303"/>
      <c r="CL104" s="303"/>
      <c r="CM104" s="303"/>
      <c r="CN104" s="303"/>
      <c r="CO104" s="303"/>
      <c r="CP104" s="303"/>
      <c r="CQ104" s="303"/>
      <c r="CR104" s="303"/>
      <c r="CS104" s="303"/>
      <c r="CT104" s="303"/>
      <c r="CU104" s="303"/>
      <c r="CV104" s="303"/>
      <c r="CW104" s="303"/>
      <c r="CX104" s="303"/>
      <c r="CY104" s="303"/>
      <c r="CZ104" s="303"/>
      <c r="DA104" s="303"/>
      <c r="DB104" s="303"/>
      <c r="DC104" s="303"/>
      <c r="DD104" s="303"/>
      <c r="DE104" s="303"/>
      <c r="DF104" s="303"/>
      <c r="DG104" s="193"/>
    </row>
    <row r="105" spans="1:111" ht="11.65" customHeight="1" x14ac:dyDescent="0.4">
      <c r="A105" s="67"/>
      <c r="B105" s="85"/>
      <c r="C105" s="81"/>
      <c r="D105" s="81"/>
      <c r="E105" s="81"/>
      <c r="F105" s="81"/>
      <c r="G105" s="81"/>
      <c r="H105" s="81"/>
      <c r="I105" s="81"/>
      <c r="J105" s="81"/>
      <c r="K105" s="81"/>
      <c r="L105" s="81"/>
      <c r="M105" s="81"/>
      <c r="N105" s="81"/>
      <c r="O105" s="81"/>
      <c r="P105" s="81"/>
      <c r="Q105" s="81"/>
      <c r="R105" s="81"/>
      <c r="S105" s="81"/>
      <c r="T105" s="81"/>
      <c r="U105" s="81"/>
      <c r="V105" s="81"/>
      <c r="W105" s="81"/>
      <c r="X105" s="81"/>
      <c r="Y105" s="81"/>
      <c r="Z105" s="81"/>
      <c r="AA105" s="81"/>
      <c r="AB105" s="81"/>
      <c r="AC105" s="81"/>
      <c r="AD105" s="81"/>
      <c r="AE105" s="81"/>
      <c r="AF105" s="81"/>
      <c r="AG105" s="81"/>
      <c r="AH105" s="81"/>
      <c r="AI105" s="81"/>
      <c r="AJ105" s="82"/>
      <c r="AK105" s="68"/>
      <c r="AL105" s="67"/>
      <c r="AM105" s="85"/>
      <c r="AN105" s="81"/>
      <c r="AO105" s="81"/>
      <c r="AP105" s="81"/>
      <c r="AQ105" s="81"/>
      <c r="AR105" s="81"/>
      <c r="AS105" s="81"/>
      <c r="AT105" s="81"/>
      <c r="AU105" s="81"/>
      <c r="AV105" s="81"/>
      <c r="AW105" s="81"/>
      <c r="AX105" s="81"/>
      <c r="AY105" s="81"/>
      <c r="AZ105" s="81"/>
      <c r="BA105" s="81"/>
      <c r="BB105" s="81"/>
      <c r="BC105" s="81"/>
      <c r="BD105" s="81"/>
      <c r="BE105" s="81"/>
      <c r="BF105" s="81"/>
      <c r="BG105" s="81"/>
      <c r="BH105" s="81"/>
      <c r="BI105" s="81"/>
      <c r="BJ105" s="81"/>
      <c r="BK105" s="81"/>
      <c r="BL105" s="81"/>
      <c r="BM105" s="81"/>
      <c r="BN105" s="81"/>
      <c r="BO105" s="81"/>
      <c r="BP105" s="81"/>
      <c r="BQ105" s="81"/>
      <c r="BR105" s="81"/>
      <c r="BS105" s="81"/>
      <c r="BT105" s="81"/>
      <c r="BU105" s="82"/>
      <c r="BV105" s="40"/>
      <c r="BW105" s="193"/>
      <c r="BX105" s="303"/>
      <c r="BY105" s="303"/>
      <c r="BZ105" s="303"/>
      <c r="CA105" s="303"/>
      <c r="CB105" s="303"/>
      <c r="CC105" s="303"/>
      <c r="CD105" s="303"/>
      <c r="CE105" s="303"/>
      <c r="CF105" s="303"/>
      <c r="CG105" s="303"/>
      <c r="CH105" s="303"/>
      <c r="CI105" s="303"/>
      <c r="CJ105" s="303"/>
      <c r="CK105" s="303"/>
      <c r="CL105" s="303"/>
      <c r="CM105" s="303"/>
      <c r="CN105" s="303"/>
      <c r="CO105" s="303"/>
      <c r="CP105" s="303"/>
      <c r="CQ105" s="303"/>
      <c r="CR105" s="303"/>
      <c r="CS105" s="303"/>
      <c r="CT105" s="303"/>
      <c r="CU105" s="303"/>
      <c r="CV105" s="303"/>
      <c r="CW105" s="303"/>
      <c r="CX105" s="303"/>
      <c r="CY105" s="303"/>
      <c r="CZ105" s="303"/>
      <c r="DA105" s="303"/>
      <c r="DB105" s="303"/>
      <c r="DC105" s="303"/>
      <c r="DD105" s="303"/>
      <c r="DE105" s="303"/>
      <c r="DF105" s="303"/>
      <c r="DG105" s="193"/>
    </row>
    <row r="106" spans="1:111" ht="11.65" customHeight="1" x14ac:dyDescent="0.4">
      <c r="A106" s="67"/>
      <c r="B106" s="85"/>
      <c r="C106" s="81"/>
      <c r="D106" s="81"/>
      <c r="E106" s="81"/>
      <c r="F106" s="81"/>
      <c r="G106" s="81"/>
      <c r="H106" s="81"/>
      <c r="I106" s="81"/>
      <c r="J106" s="81"/>
      <c r="K106" s="81"/>
      <c r="L106" s="81"/>
      <c r="M106" s="81"/>
      <c r="N106" s="81"/>
      <c r="O106" s="81"/>
      <c r="P106" s="81"/>
      <c r="Q106" s="81"/>
      <c r="R106" s="81"/>
      <c r="S106" s="81"/>
      <c r="T106" s="81"/>
      <c r="U106" s="81"/>
      <c r="V106" s="81"/>
      <c r="W106" s="81"/>
      <c r="X106" s="81"/>
      <c r="Y106" s="81"/>
      <c r="Z106" s="81"/>
      <c r="AA106" s="81"/>
      <c r="AB106" s="81"/>
      <c r="AC106" s="81"/>
      <c r="AD106" s="81"/>
      <c r="AE106" s="81"/>
      <c r="AF106" s="81"/>
      <c r="AG106" s="81"/>
      <c r="AH106" s="81"/>
      <c r="AI106" s="81"/>
      <c r="AJ106" s="82"/>
      <c r="AK106" s="68"/>
      <c r="AL106" s="67"/>
      <c r="AM106" s="85"/>
      <c r="AN106" s="81"/>
      <c r="AO106" s="81"/>
      <c r="AP106" s="81"/>
      <c r="AQ106" s="81"/>
      <c r="AR106" s="81"/>
      <c r="AS106" s="81"/>
      <c r="AT106" s="81"/>
      <c r="AU106" s="81"/>
      <c r="AV106" s="81"/>
      <c r="AW106" s="81"/>
      <c r="AX106" s="81"/>
      <c r="AY106" s="81"/>
      <c r="AZ106" s="81"/>
      <c r="BA106" s="81"/>
      <c r="BB106" s="81"/>
      <c r="BC106" s="81"/>
      <c r="BD106" s="81"/>
      <c r="BE106" s="81"/>
      <c r="BF106" s="81"/>
      <c r="BG106" s="81"/>
      <c r="BH106" s="81"/>
      <c r="BI106" s="81"/>
      <c r="BJ106" s="81"/>
      <c r="BK106" s="81"/>
      <c r="BL106" s="81"/>
      <c r="BM106" s="81"/>
      <c r="BN106" s="81"/>
      <c r="BO106" s="81"/>
      <c r="BP106" s="81"/>
      <c r="BQ106" s="81"/>
      <c r="BR106" s="81"/>
      <c r="BS106" s="81"/>
      <c r="BT106" s="81"/>
      <c r="BU106" s="82"/>
      <c r="BV106" s="40"/>
      <c r="BW106" s="193"/>
      <c r="BX106" s="303"/>
      <c r="BY106" s="303"/>
      <c r="BZ106" s="303"/>
      <c r="CA106" s="303"/>
      <c r="CB106" s="303"/>
      <c r="CC106" s="303"/>
      <c r="CD106" s="303"/>
      <c r="CE106" s="303"/>
      <c r="CF106" s="303"/>
      <c r="CG106" s="303"/>
      <c r="CH106" s="303"/>
      <c r="CI106" s="303"/>
      <c r="CJ106" s="303"/>
      <c r="CK106" s="303"/>
      <c r="CL106" s="303"/>
      <c r="CM106" s="303"/>
      <c r="CN106" s="303"/>
      <c r="CO106" s="303"/>
      <c r="CP106" s="303"/>
      <c r="CQ106" s="303"/>
      <c r="CR106" s="303"/>
      <c r="CS106" s="303"/>
      <c r="CT106" s="303"/>
      <c r="CU106" s="303"/>
      <c r="CV106" s="303"/>
      <c r="CW106" s="303"/>
      <c r="CX106" s="303"/>
      <c r="CY106" s="303"/>
      <c r="CZ106" s="303"/>
      <c r="DA106" s="303"/>
      <c r="DB106" s="303"/>
      <c r="DC106" s="303"/>
      <c r="DD106" s="303"/>
      <c r="DE106" s="303"/>
      <c r="DF106" s="303"/>
      <c r="DG106" s="193"/>
    </row>
    <row r="107" spans="1:111" ht="11.65" customHeight="1" x14ac:dyDescent="0.4">
      <c r="A107" s="67"/>
      <c r="B107" s="85"/>
      <c r="C107" s="81"/>
      <c r="D107" s="81"/>
      <c r="E107" s="81"/>
      <c r="F107" s="81"/>
      <c r="G107" s="81"/>
      <c r="H107" s="81"/>
      <c r="I107" s="81"/>
      <c r="J107" s="81"/>
      <c r="K107" s="81"/>
      <c r="L107" s="81"/>
      <c r="M107" s="81"/>
      <c r="N107" s="81"/>
      <c r="O107" s="81"/>
      <c r="P107" s="81"/>
      <c r="Q107" s="81"/>
      <c r="R107" s="81"/>
      <c r="S107" s="81"/>
      <c r="T107" s="81"/>
      <c r="U107" s="81"/>
      <c r="V107" s="81"/>
      <c r="W107" s="81"/>
      <c r="X107" s="81"/>
      <c r="Y107" s="81"/>
      <c r="Z107" s="81"/>
      <c r="AA107" s="81"/>
      <c r="AB107" s="81"/>
      <c r="AC107" s="81"/>
      <c r="AD107" s="81"/>
      <c r="AE107" s="81"/>
      <c r="AF107" s="81"/>
      <c r="AG107" s="81"/>
      <c r="AH107" s="81"/>
      <c r="AI107" s="81"/>
      <c r="AJ107" s="82"/>
      <c r="AK107" s="68"/>
      <c r="AL107" s="67"/>
      <c r="AM107" s="85"/>
      <c r="AN107" s="81"/>
      <c r="AO107" s="81"/>
      <c r="AP107" s="81"/>
      <c r="AQ107" s="81"/>
      <c r="AR107" s="81"/>
      <c r="AS107" s="81"/>
      <c r="AT107" s="81"/>
      <c r="AU107" s="81"/>
      <c r="AV107" s="81"/>
      <c r="AW107" s="81"/>
      <c r="AX107" s="81"/>
      <c r="AY107" s="81"/>
      <c r="AZ107" s="81"/>
      <c r="BA107" s="81"/>
      <c r="BB107" s="81"/>
      <c r="BC107" s="81"/>
      <c r="BD107" s="81"/>
      <c r="BE107" s="81"/>
      <c r="BF107" s="81"/>
      <c r="BG107" s="81"/>
      <c r="BH107" s="81"/>
      <c r="BI107" s="81"/>
      <c r="BJ107" s="81"/>
      <c r="BK107" s="81"/>
      <c r="BL107" s="81"/>
      <c r="BM107" s="81"/>
      <c r="BN107" s="81"/>
      <c r="BO107" s="81"/>
      <c r="BP107" s="81"/>
      <c r="BQ107" s="81"/>
      <c r="BR107" s="81"/>
      <c r="BS107" s="81"/>
      <c r="BT107" s="81"/>
      <c r="BU107" s="82"/>
      <c r="BV107" s="40"/>
      <c r="BW107" s="193"/>
      <c r="BX107" s="303"/>
      <c r="BY107" s="303"/>
      <c r="BZ107" s="303"/>
      <c r="CA107" s="303"/>
      <c r="CB107" s="303"/>
      <c r="CC107" s="303"/>
      <c r="CD107" s="303"/>
      <c r="CE107" s="303"/>
      <c r="CF107" s="303"/>
      <c r="CG107" s="303"/>
      <c r="CH107" s="303"/>
      <c r="CI107" s="303"/>
      <c r="CJ107" s="303"/>
      <c r="CK107" s="303"/>
      <c r="CL107" s="303"/>
      <c r="CM107" s="303"/>
      <c r="CN107" s="303"/>
      <c r="CO107" s="303"/>
      <c r="CP107" s="303"/>
      <c r="CQ107" s="303"/>
      <c r="CR107" s="303"/>
      <c r="CS107" s="303"/>
      <c r="CT107" s="303"/>
      <c r="CU107" s="303"/>
      <c r="CV107" s="303"/>
      <c r="CW107" s="303"/>
      <c r="CX107" s="303"/>
      <c r="CY107" s="303"/>
      <c r="CZ107" s="303"/>
      <c r="DA107" s="303"/>
      <c r="DB107" s="303"/>
      <c r="DC107" s="303"/>
      <c r="DD107" s="303"/>
      <c r="DE107" s="303"/>
      <c r="DF107" s="303"/>
      <c r="DG107" s="193"/>
    </row>
    <row r="108" spans="1:111" ht="11.65" customHeight="1" x14ac:dyDescent="0.4">
      <c r="A108" s="67"/>
      <c r="B108" s="85"/>
      <c r="C108" s="81"/>
      <c r="D108" s="81"/>
      <c r="E108" s="81"/>
      <c r="F108" s="81"/>
      <c r="G108" s="81"/>
      <c r="H108" s="81"/>
      <c r="I108" s="81"/>
      <c r="J108" s="81"/>
      <c r="K108" s="81"/>
      <c r="L108" s="81"/>
      <c r="M108" s="81"/>
      <c r="N108" s="81"/>
      <c r="O108" s="81"/>
      <c r="P108" s="81"/>
      <c r="Q108" s="81"/>
      <c r="R108" s="81"/>
      <c r="S108" s="81"/>
      <c r="T108" s="81"/>
      <c r="U108" s="81"/>
      <c r="V108" s="81"/>
      <c r="W108" s="81"/>
      <c r="X108" s="81"/>
      <c r="Y108" s="81"/>
      <c r="Z108" s="81"/>
      <c r="AA108" s="81"/>
      <c r="AB108" s="81"/>
      <c r="AC108" s="81"/>
      <c r="AD108" s="81"/>
      <c r="AE108" s="81"/>
      <c r="AF108" s="81"/>
      <c r="AG108" s="81"/>
      <c r="AH108" s="81"/>
      <c r="AI108" s="81"/>
      <c r="AJ108" s="82"/>
      <c r="AK108" s="68"/>
      <c r="AL108" s="67"/>
      <c r="AM108" s="85"/>
      <c r="AN108" s="81"/>
      <c r="AO108" s="81"/>
      <c r="AP108" s="81"/>
      <c r="AQ108" s="81"/>
      <c r="AR108" s="81"/>
      <c r="AS108" s="81"/>
      <c r="AT108" s="81"/>
      <c r="AU108" s="81"/>
      <c r="AV108" s="81"/>
      <c r="AW108" s="81"/>
      <c r="AX108" s="81"/>
      <c r="AY108" s="81"/>
      <c r="AZ108" s="81"/>
      <c r="BA108" s="81"/>
      <c r="BB108" s="81"/>
      <c r="BC108" s="81"/>
      <c r="BD108" s="81"/>
      <c r="BE108" s="81"/>
      <c r="BF108" s="81"/>
      <c r="BG108" s="81"/>
      <c r="BH108" s="81"/>
      <c r="BI108" s="81"/>
      <c r="BJ108" s="81"/>
      <c r="BK108" s="81"/>
      <c r="BL108" s="81"/>
      <c r="BM108" s="81"/>
      <c r="BN108" s="81"/>
      <c r="BO108" s="81"/>
      <c r="BP108" s="81"/>
      <c r="BQ108" s="81"/>
      <c r="BR108" s="81"/>
      <c r="BS108" s="81"/>
      <c r="BT108" s="81"/>
      <c r="BU108" s="82"/>
      <c r="BV108" s="40"/>
      <c r="BW108" s="193"/>
      <c r="BX108" s="303"/>
      <c r="BY108" s="303"/>
      <c r="BZ108" s="303"/>
      <c r="CA108" s="303"/>
      <c r="CB108" s="303"/>
      <c r="CC108" s="303"/>
      <c r="CD108" s="303"/>
      <c r="CE108" s="303"/>
      <c r="CF108" s="303"/>
      <c r="CG108" s="303"/>
      <c r="CH108" s="303"/>
      <c r="CI108" s="303"/>
      <c r="CJ108" s="303"/>
      <c r="CK108" s="303"/>
      <c r="CL108" s="303"/>
      <c r="CM108" s="303"/>
      <c r="CN108" s="303"/>
      <c r="CO108" s="303"/>
      <c r="CP108" s="303"/>
      <c r="CQ108" s="303"/>
      <c r="CR108" s="303"/>
      <c r="CS108" s="303"/>
      <c r="CT108" s="303"/>
      <c r="CU108" s="303"/>
      <c r="CV108" s="303"/>
      <c r="CW108" s="303"/>
      <c r="CX108" s="303"/>
      <c r="CY108" s="303"/>
      <c r="CZ108" s="303"/>
      <c r="DA108" s="303"/>
      <c r="DB108" s="303"/>
      <c r="DC108" s="303"/>
      <c r="DD108" s="303"/>
      <c r="DE108" s="303"/>
      <c r="DF108" s="303"/>
      <c r="DG108" s="193"/>
    </row>
    <row r="109" spans="1:111" ht="11.65" customHeight="1" x14ac:dyDescent="0.4">
      <c r="A109" s="67"/>
      <c r="B109" s="85"/>
      <c r="C109" s="81"/>
      <c r="D109" s="81"/>
      <c r="E109" s="81"/>
      <c r="F109" s="81"/>
      <c r="G109" s="81"/>
      <c r="H109" s="81"/>
      <c r="I109" s="81"/>
      <c r="J109" s="81"/>
      <c r="K109" s="81"/>
      <c r="L109" s="81"/>
      <c r="M109" s="81"/>
      <c r="N109" s="81"/>
      <c r="O109" s="81"/>
      <c r="P109" s="81"/>
      <c r="Q109" s="81"/>
      <c r="R109" s="81"/>
      <c r="S109" s="81"/>
      <c r="T109" s="81"/>
      <c r="U109" s="81"/>
      <c r="V109" s="81"/>
      <c r="W109" s="81"/>
      <c r="X109" s="81"/>
      <c r="Y109" s="81"/>
      <c r="Z109" s="81"/>
      <c r="AA109" s="81"/>
      <c r="AB109" s="81"/>
      <c r="AC109" s="81"/>
      <c r="AD109" s="81"/>
      <c r="AE109" s="81"/>
      <c r="AF109" s="81"/>
      <c r="AG109" s="81"/>
      <c r="AH109" s="81"/>
      <c r="AI109" s="81"/>
      <c r="AJ109" s="82"/>
      <c r="AK109" s="68"/>
      <c r="AL109" s="67"/>
      <c r="AM109" s="85"/>
      <c r="AN109" s="81"/>
      <c r="AO109" s="81"/>
      <c r="AP109" s="81"/>
      <c r="AQ109" s="81"/>
      <c r="AR109" s="81"/>
      <c r="AS109" s="81"/>
      <c r="AT109" s="81"/>
      <c r="AU109" s="81"/>
      <c r="AV109" s="81"/>
      <c r="AW109" s="81"/>
      <c r="AX109" s="81"/>
      <c r="AY109" s="81"/>
      <c r="AZ109" s="81"/>
      <c r="BA109" s="81"/>
      <c r="BB109" s="81"/>
      <c r="BC109" s="81"/>
      <c r="BD109" s="81"/>
      <c r="BE109" s="81"/>
      <c r="BF109" s="81"/>
      <c r="BG109" s="81"/>
      <c r="BH109" s="81"/>
      <c r="BI109" s="81"/>
      <c r="BJ109" s="81"/>
      <c r="BK109" s="81"/>
      <c r="BL109" s="81"/>
      <c r="BM109" s="81"/>
      <c r="BN109" s="81"/>
      <c r="BO109" s="81"/>
      <c r="BP109" s="81"/>
      <c r="BQ109" s="81"/>
      <c r="BR109" s="81"/>
      <c r="BS109" s="81"/>
      <c r="BT109" s="81"/>
      <c r="BU109" s="82"/>
      <c r="BV109" s="40"/>
      <c r="BW109" s="193"/>
      <c r="BX109" s="303"/>
      <c r="BY109" s="303"/>
      <c r="BZ109" s="303"/>
      <c r="CA109" s="303"/>
      <c r="CB109" s="303"/>
      <c r="CC109" s="303"/>
      <c r="CD109" s="303"/>
      <c r="CE109" s="303"/>
      <c r="CF109" s="303"/>
      <c r="CG109" s="303"/>
      <c r="CH109" s="303"/>
      <c r="CI109" s="303"/>
      <c r="CJ109" s="303"/>
      <c r="CK109" s="303"/>
      <c r="CL109" s="303"/>
      <c r="CM109" s="303"/>
      <c r="CN109" s="303"/>
      <c r="CO109" s="303"/>
      <c r="CP109" s="303"/>
      <c r="CQ109" s="303"/>
      <c r="CR109" s="303"/>
      <c r="CS109" s="303"/>
      <c r="CT109" s="303"/>
      <c r="CU109" s="303"/>
      <c r="CV109" s="303"/>
      <c r="CW109" s="303"/>
      <c r="CX109" s="303"/>
      <c r="CY109" s="303"/>
      <c r="CZ109" s="303"/>
      <c r="DA109" s="303"/>
      <c r="DB109" s="303"/>
      <c r="DC109" s="303"/>
      <c r="DD109" s="303"/>
      <c r="DE109" s="303"/>
      <c r="DF109" s="303"/>
      <c r="DG109" s="193"/>
    </row>
    <row r="110" spans="1:111" ht="11.65" customHeight="1" x14ac:dyDescent="0.4">
      <c r="A110" s="67"/>
      <c r="B110" s="85"/>
      <c r="C110" s="81"/>
      <c r="D110" s="81"/>
      <c r="E110" s="81"/>
      <c r="F110" s="81"/>
      <c r="G110" s="81"/>
      <c r="H110" s="81"/>
      <c r="I110" s="81"/>
      <c r="J110" s="81"/>
      <c r="K110" s="81"/>
      <c r="L110" s="81"/>
      <c r="M110" s="81"/>
      <c r="N110" s="81"/>
      <c r="O110" s="81"/>
      <c r="P110" s="81"/>
      <c r="Q110" s="81"/>
      <c r="R110" s="81"/>
      <c r="S110" s="81"/>
      <c r="T110" s="81"/>
      <c r="U110" s="81"/>
      <c r="V110" s="81"/>
      <c r="W110" s="81"/>
      <c r="X110" s="81"/>
      <c r="Y110" s="81"/>
      <c r="Z110" s="81"/>
      <c r="AA110" s="81"/>
      <c r="AB110" s="81"/>
      <c r="AC110" s="81"/>
      <c r="AD110" s="81"/>
      <c r="AE110" s="81"/>
      <c r="AF110" s="81"/>
      <c r="AG110" s="81"/>
      <c r="AH110" s="81"/>
      <c r="AI110" s="81"/>
      <c r="AJ110" s="82"/>
      <c r="AK110" s="68"/>
      <c r="AL110" s="67"/>
      <c r="AM110" s="85"/>
      <c r="AN110" s="81"/>
      <c r="AO110" s="81"/>
      <c r="AP110" s="81"/>
      <c r="AQ110" s="81"/>
      <c r="AR110" s="81"/>
      <c r="AS110" s="81"/>
      <c r="AT110" s="81"/>
      <c r="AU110" s="81"/>
      <c r="AV110" s="81"/>
      <c r="AW110" s="81"/>
      <c r="AX110" s="81"/>
      <c r="AY110" s="81"/>
      <c r="AZ110" s="81"/>
      <c r="BA110" s="81"/>
      <c r="BB110" s="81"/>
      <c r="BC110" s="81"/>
      <c r="BD110" s="81"/>
      <c r="BE110" s="81"/>
      <c r="BF110" s="81"/>
      <c r="BG110" s="81"/>
      <c r="BH110" s="81"/>
      <c r="BI110" s="81"/>
      <c r="BJ110" s="81"/>
      <c r="BK110" s="81"/>
      <c r="BL110" s="81"/>
      <c r="BM110" s="81"/>
      <c r="BN110" s="81"/>
      <c r="BO110" s="81"/>
      <c r="BP110" s="81"/>
      <c r="BQ110" s="81"/>
      <c r="BR110" s="81"/>
      <c r="BS110" s="81"/>
      <c r="BT110" s="81"/>
      <c r="BU110" s="82"/>
      <c r="BV110" s="40"/>
      <c r="BW110" s="193"/>
      <c r="BX110" s="303"/>
      <c r="BY110" s="303"/>
      <c r="BZ110" s="303"/>
      <c r="CA110" s="303"/>
      <c r="CB110" s="303"/>
      <c r="CC110" s="303"/>
      <c r="CD110" s="303"/>
      <c r="CE110" s="303"/>
      <c r="CF110" s="303"/>
      <c r="CG110" s="303"/>
      <c r="CH110" s="303"/>
      <c r="CI110" s="303"/>
      <c r="CJ110" s="303"/>
      <c r="CK110" s="303"/>
      <c r="CL110" s="303"/>
      <c r="CM110" s="303"/>
      <c r="CN110" s="303"/>
      <c r="CO110" s="303"/>
      <c r="CP110" s="303"/>
      <c r="CQ110" s="303"/>
      <c r="CR110" s="303"/>
      <c r="CS110" s="303"/>
      <c r="CT110" s="303"/>
      <c r="CU110" s="303"/>
      <c r="CV110" s="303"/>
      <c r="CW110" s="303"/>
      <c r="CX110" s="303"/>
      <c r="CY110" s="303"/>
      <c r="CZ110" s="303"/>
      <c r="DA110" s="303"/>
      <c r="DB110" s="303"/>
      <c r="DC110" s="303"/>
      <c r="DD110" s="303"/>
      <c r="DE110" s="303"/>
      <c r="DF110" s="303"/>
      <c r="DG110" s="193"/>
    </row>
    <row r="111" spans="1:111" ht="11.65" customHeight="1" x14ac:dyDescent="0.4">
      <c r="A111" s="67"/>
      <c r="B111" s="85"/>
      <c r="C111" s="81"/>
      <c r="D111" s="81"/>
      <c r="E111" s="81"/>
      <c r="F111" s="81"/>
      <c r="G111" s="81"/>
      <c r="H111" s="81"/>
      <c r="I111" s="81"/>
      <c r="J111" s="81"/>
      <c r="K111" s="81"/>
      <c r="L111" s="81"/>
      <c r="M111" s="81"/>
      <c r="N111" s="81"/>
      <c r="O111" s="81"/>
      <c r="P111" s="81"/>
      <c r="Q111" s="81"/>
      <c r="R111" s="81"/>
      <c r="S111" s="81"/>
      <c r="T111" s="81"/>
      <c r="U111" s="81"/>
      <c r="V111" s="81"/>
      <c r="W111" s="81"/>
      <c r="X111" s="81"/>
      <c r="Y111" s="81"/>
      <c r="Z111" s="81"/>
      <c r="AA111" s="81"/>
      <c r="AB111" s="81"/>
      <c r="AC111" s="81"/>
      <c r="AD111" s="81"/>
      <c r="AE111" s="81"/>
      <c r="AF111" s="81"/>
      <c r="AG111" s="81"/>
      <c r="AH111" s="81"/>
      <c r="AI111" s="81"/>
      <c r="AJ111" s="82"/>
      <c r="AK111" s="68"/>
      <c r="AL111" s="67"/>
      <c r="AM111" s="85"/>
      <c r="AN111" s="81"/>
      <c r="AO111" s="81"/>
      <c r="AP111" s="81"/>
      <c r="AQ111" s="81"/>
      <c r="AR111" s="81"/>
      <c r="AS111" s="81"/>
      <c r="AT111" s="81"/>
      <c r="AU111" s="81"/>
      <c r="AV111" s="81"/>
      <c r="AW111" s="81"/>
      <c r="AX111" s="81"/>
      <c r="AY111" s="81"/>
      <c r="AZ111" s="81"/>
      <c r="BA111" s="81"/>
      <c r="BB111" s="81"/>
      <c r="BC111" s="81"/>
      <c r="BD111" s="81"/>
      <c r="BE111" s="81"/>
      <c r="BF111" s="81"/>
      <c r="BG111" s="81"/>
      <c r="BH111" s="81"/>
      <c r="BI111" s="81"/>
      <c r="BJ111" s="81"/>
      <c r="BK111" s="81"/>
      <c r="BL111" s="81"/>
      <c r="BM111" s="81"/>
      <c r="BN111" s="81"/>
      <c r="BO111" s="81"/>
      <c r="BP111" s="81"/>
      <c r="BQ111" s="81"/>
      <c r="BR111" s="81"/>
      <c r="BS111" s="81"/>
      <c r="BT111" s="81"/>
      <c r="BU111" s="82"/>
      <c r="BV111" s="40"/>
      <c r="BW111" s="193"/>
      <c r="BX111" s="303"/>
      <c r="BY111" s="303"/>
      <c r="BZ111" s="303"/>
      <c r="CA111" s="303"/>
      <c r="CB111" s="303"/>
      <c r="CC111" s="303"/>
      <c r="CD111" s="303"/>
      <c r="CE111" s="303"/>
      <c r="CF111" s="303"/>
      <c r="CG111" s="303"/>
      <c r="CH111" s="303"/>
      <c r="CI111" s="303"/>
      <c r="CJ111" s="303"/>
      <c r="CK111" s="303"/>
      <c r="CL111" s="303"/>
      <c r="CM111" s="303"/>
      <c r="CN111" s="303"/>
      <c r="CO111" s="303"/>
      <c r="CP111" s="303"/>
      <c r="CQ111" s="303"/>
      <c r="CR111" s="303"/>
      <c r="CS111" s="303"/>
      <c r="CT111" s="303"/>
      <c r="CU111" s="303"/>
      <c r="CV111" s="303"/>
      <c r="CW111" s="303"/>
      <c r="CX111" s="303"/>
      <c r="CY111" s="303"/>
      <c r="CZ111" s="303"/>
      <c r="DA111" s="303"/>
      <c r="DB111" s="303"/>
      <c r="DC111" s="303"/>
      <c r="DD111" s="303"/>
      <c r="DE111" s="303"/>
      <c r="DF111" s="303"/>
      <c r="DG111" s="193"/>
    </row>
    <row r="112" spans="1:111" ht="11.65" customHeight="1" x14ac:dyDescent="0.4">
      <c r="A112" s="67"/>
      <c r="B112" s="85"/>
      <c r="C112" s="81"/>
      <c r="D112" s="81"/>
      <c r="E112" s="81"/>
      <c r="F112" s="81"/>
      <c r="G112" s="81"/>
      <c r="H112" s="81"/>
      <c r="I112" s="81"/>
      <c r="J112" s="81"/>
      <c r="K112" s="81"/>
      <c r="L112" s="81"/>
      <c r="M112" s="81"/>
      <c r="N112" s="81"/>
      <c r="O112" s="81"/>
      <c r="P112" s="81"/>
      <c r="Q112" s="81"/>
      <c r="R112" s="81"/>
      <c r="S112" s="81"/>
      <c r="T112" s="81"/>
      <c r="U112" s="81"/>
      <c r="V112" s="81"/>
      <c r="W112" s="81"/>
      <c r="X112" s="81"/>
      <c r="Y112" s="81"/>
      <c r="Z112" s="81"/>
      <c r="AA112" s="81"/>
      <c r="AB112" s="81"/>
      <c r="AC112" s="81"/>
      <c r="AD112" s="81"/>
      <c r="AE112" s="81"/>
      <c r="AF112" s="81"/>
      <c r="AG112" s="81"/>
      <c r="AH112" s="81"/>
      <c r="AI112" s="81"/>
      <c r="AJ112" s="82"/>
      <c r="AK112" s="68"/>
      <c r="AL112" s="67"/>
      <c r="AM112" s="85"/>
      <c r="AN112" s="81"/>
      <c r="AO112" s="81"/>
      <c r="AP112" s="81"/>
      <c r="AQ112" s="81"/>
      <c r="AR112" s="81"/>
      <c r="AS112" s="81"/>
      <c r="AT112" s="81"/>
      <c r="AU112" s="81"/>
      <c r="AV112" s="81"/>
      <c r="AW112" s="81"/>
      <c r="AX112" s="81"/>
      <c r="AY112" s="81"/>
      <c r="AZ112" s="81"/>
      <c r="BA112" s="81"/>
      <c r="BB112" s="81"/>
      <c r="BC112" s="81"/>
      <c r="BD112" s="81"/>
      <c r="BE112" s="81"/>
      <c r="BF112" s="81"/>
      <c r="BG112" s="81"/>
      <c r="BH112" s="81"/>
      <c r="BI112" s="81"/>
      <c r="BJ112" s="81"/>
      <c r="BK112" s="81"/>
      <c r="BL112" s="81"/>
      <c r="BM112" s="81"/>
      <c r="BN112" s="81"/>
      <c r="BO112" s="81"/>
      <c r="BP112" s="81"/>
      <c r="BQ112" s="81"/>
      <c r="BR112" s="81"/>
      <c r="BS112" s="81"/>
      <c r="BT112" s="81"/>
      <c r="BU112" s="82"/>
      <c r="BV112" s="40"/>
      <c r="BW112" s="193"/>
      <c r="BX112" s="303"/>
      <c r="BY112" s="303"/>
      <c r="BZ112" s="303"/>
      <c r="CA112" s="303"/>
      <c r="CB112" s="303"/>
      <c r="CC112" s="303"/>
      <c r="CD112" s="303"/>
      <c r="CE112" s="303"/>
      <c r="CF112" s="303"/>
      <c r="CG112" s="303"/>
      <c r="CH112" s="303"/>
      <c r="CI112" s="303"/>
      <c r="CJ112" s="303"/>
      <c r="CK112" s="303"/>
      <c r="CL112" s="303"/>
      <c r="CM112" s="303"/>
      <c r="CN112" s="303"/>
      <c r="CO112" s="303"/>
      <c r="CP112" s="303"/>
      <c r="CQ112" s="303"/>
      <c r="CR112" s="303"/>
      <c r="CS112" s="303"/>
      <c r="CT112" s="303"/>
      <c r="CU112" s="303"/>
      <c r="CV112" s="303"/>
      <c r="CW112" s="303"/>
      <c r="CX112" s="303"/>
      <c r="CY112" s="303"/>
      <c r="CZ112" s="303"/>
      <c r="DA112" s="303"/>
      <c r="DB112" s="303"/>
      <c r="DC112" s="303"/>
      <c r="DD112" s="303"/>
      <c r="DE112" s="303"/>
      <c r="DF112" s="303"/>
      <c r="DG112" s="193"/>
    </row>
    <row r="113" spans="1:111" ht="11.65" customHeight="1" thickBot="1" x14ac:dyDescent="0.45">
      <c r="A113" s="67"/>
      <c r="B113" s="86"/>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4"/>
      <c r="AK113" s="68"/>
      <c r="AL113" s="67"/>
      <c r="AM113" s="86"/>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c r="BL113" s="83"/>
      <c r="BM113" s="83"/>
      <c r="BN113" s="83"/>
      <c r="BO113" s="83"/>
      <c r="BP113" s="83"/>
      <c r="BQ113" s="83"/>
      <c r="BR113" s="83"/>
      <c r="BS113" s="83"/>
      <c r="BT113" s="83"/>
      <c r="BU113" s="84"/>
      <c r="BV113" s="40"/>
      <c r="BW113" s="193"/>
      <c r="BX113" s="303"/>
      <c r="BY113" s="303"/>
      <c r="BZ113" s="303"/>
      <c r="CA113" s="303"/>
      <c r="CB113" s="303"/>
      <c r="CC113" s="303"/>
      <c r="CD113" s="303"/>
      <c r="CE113" s="303"/>
      <c r="CF113" s="303"/>
      <c r="CG113" s="303"/>
      <c r="CH113" s="303"/>
      <c r="CI113" s="303"/>
      <c r="CJ113" s="303"/>
      <c r="CK113" s="303"/>
      <c r="CL113" s="303"/>
      <c r="CM113" s="303"/>
      <c r="CN113" s="303"/>
      <c r="CO113" s="303"/>
      <c r="CP113" s="303"/>
      <c r="CQ113" s="303"/>
      <c r="CR113" s="303"/>
      <c r="CS113" s="303"/>
      <c r="CT113" s="303"/>
      <c r="CU113" s="303"/>
      <c r="CV113" s="303"/>
      <c r="CW113" s="303"/>
      <c r="CX113" s="303"/>
      <c r="CY113" s="303"/>
      <c r="CZ113" s="303"/>
      <c r="DA113" s="303"/>
      <c r="DB113" s="303"/>
      <c r="DC113" s="303"/>
      <c r="DD113" s="303"/>
      <c r="DE113" s="303"/>
      <c r="DF113" s="303"/>
      <c r="DG113" s="193"/>
    </row>
    <row r="114" spans="1:111" ht="12" customHeight="1" x14ac:dyDescent="0.4">
      <c r="A114" s="67"/>
      <c r="B114" s="437" t="s">
        <v>553</v>
      </c>
      <c r="C114" s="438"/>
      <c r="D114" s="438"/>
      <c r="E114" s="438"/>
      <c r="F114" s="438"/>
      <c r="G114" s="438"/>
      <c r="H114" s="438"/>
      <c r="I114" s="439"/>
      <c r="J114" s="443"/>
      <c r="K114" s="443"/>
      <c r="L114" s="443"/>
      <c r="M114" s="443"/>
      <c r="N114" s="443"/>
      <c r="O114" s="443"/>
      <c r="P114" s="443"/>
      <c r="Q114" s="443"/>
      <c r="R114" s="443"/>
      <c r="S114" s="443"/>
      <c r="T114" s="443"/>
      <c r="U114" s="443"/>
      <c r="V114" s="443"/>
      <c r="W114" s="443"/>
      <c r="X114" s="443"/>
      <c r="Y114" s="443"/>
      <c r="Z114" s="443"/>
      <c r="AA114" s="443"/>
      <c r="AB114" s="443"/>
      <c r="AC114" s="443"/>
      <c r="AD114" s="443"/>
      <c r="AE114" s="443"/>
      <c r="AF114" s="443"/>
      <c r="AG114" s="443"/>
      <c r="AH114" s="443"/>
      <c r="AI114" s="443"/>
      <c r="AJ114" s="444"/>
      <c r="AK114" s="68"/>
      <c r="AL114" s="67"/>
      <c r="AM114" s="437" t="s">
        <v>553</v>
      </c>
      <c r="AN114" s="438"/>
      <c r="AO114" s="438"/>
      <c r="AP114" s="438"/>
      <c r="AQ114" s="438"/>
      <c r="AR114" s="438"/>
      <c r="AS114" s="438"/>
      <c r="AT114" s="439"/>
      <c r="AU114" s="443"/>
      <c r="AV114" s="443"/>
      <c r="AW114" s="443"/>
      <c r="AX114" s="443"/>
      <c r="AY114" s="443"/>
      <c r="AZ114" s="443"/>
      <c r="BA114" s="443"/>
      <c r="BB114" s="443"/>
      <c r="BC114" s="443"/>
      <c r="BD114" s="443"/>
      <c r="BE114" s="443"/>
      <c r="BF114" s="443"/>
      <c r="BG114" s="443"/>
      <c r="BH114" s="443"/>
      <c r="BI114" s="443"/>
      <c r="BJ114" s="443"/>
      <c r="BK114" s="443"/>
      <c r="BL114" s="443"/>
      <c r="BM114" s="443"/>
      <c r="BN114" s="443"/>
      <c r="BO114" s="443"/>
      <c r="BP114" s="443"/>
      <c r="BQ114" s="443"/>
      <c r="BR114" s="443"/>
      <c r="BS114" s="443"/>
      <c r="BT114" s="443"/>
      <c r="BU114" s="444"/>
      <c r="BV114" s="40"/>
      <c r="BW114" s="193"/>
      <c r="BX114" s="512"/>
      <c r="BY114" s="512"/>
      <c r="BZ114" s="512"/>
      <c r="CA114" s="512"/>
      <c r="CB114" s="512"/>
      <c r="CC114" s="512"/>
      <c r="CD114" s="512"/>
      <c r="CE114" s="512"/>
      <c r="CF114" s="511"/>
      <c r="CG114" s="511"/>
      <c r="CH114" s="511"/>
      <c r="CI114" s="511"/>
      <c r="CJ114" s="511"/>
      <c r="CK114" s="511"/>
      <c r="CL114" s="511"/>
      <c r="CM114" s="511"/>
      <c r="CN114" s="511"/>
      <c r="CO114" s="511"/>
      <c r="CP114" s="511"/>
      <c r="CQ114" s="511"/>
      <c r="CR114" s="511"/>
      <c r="CS114" s="511"/>
      <c r="CT114" s="511"/>
      <c r="CU114" s="511"/>
      <c r="CV114" s="511"/>
      <c r="CW114" s="511"/>
      <c r="CX114" s="511"/>
      <c r="CY114" s="511"/>
      <c r="CZ114" s="511"/>
      <c r="DA114" s="511"/>
      <c r="DB114" s="511"/>
      <c r="DC114" s="511"/>
      <c r="DD114" s="511"/>
      <c r="DE114" s="511"/>
      <c r="DF114" s="511"/>
      <c r="DG114" s="193"/>
    </row>
    <row r="115" spans="1:111" x14ac:dyDescent="0.4">
      <c r="A115" s="67"/>
      <c r="B115" s="440"/>
      <c r="C115" s="441"/>
      <c r="D115" s="441"/>
      <c r="E115" s="441"/>
      <c r="F115" s="441"/>
      <c r="G115" s="441"/>
      <c r="H115" s="441"/>
      <c r="I115" s="442"/>
      <c r="J115" s="445"/>
      <c r="K115" s="445"/>
      <c r="L115" s="445"/>
      <c r="M115" s="445"/>
      <c r="N115" s="445"/>
      <c r="O115" s="445"/>
      <c r="P115" s="445"/>
      <c r="Q115" s="445"/>
      <c r="R115" s="445"/>
      <c r="S115" s="445"/>
      <c r="T115" s="445"/>
      <c r="U115" s="445"/>
      <c r="V115" s="445"/>
      <c r="W115" s="445"/>
      <c r="X115" s="445"/>
      <c r="Y115" s="445"/>
      <c r="Z115" s="445"/>
      <c r="AA115" s="445"/>
      <c r="AB115" s="445"/>
      <c r="AC115" s="445"/>
      <c r="AD115" s="445"/>
      <c r="AE115" s="445"/>
      <c r="AF115" s="445"/>
      <c r="AG115" s="445"/>
      <c r="AH115" s="445"/>
      <c r="AI115" s="445"/>
      <c r="AJ115" s="446"/>
      <c r="AK115" s="68"/>
      <c r="AL115" s="67"/>
      <c r="AM115" s="440"/>
      <c r="AN115" s="441"/>
      <c r="AO115" s="441"/>
      <c r="AP115" s="441"/>
      <c r="AQ115" s="441"/>
      <c r="AR115" s="441"/>
      <c r="AS115" s="441"/>
      <c r="AT115" s="442"/>
      <c r="AU115" s="445"/>
      <c r="AV115" s="445"/>
      <c r="AW115" s="445"/>
      <c r="AX115" s="445"/>
      <c r="AY115" s="445"/>
      <c r="AZ115" s="445"/>
      <c r="BA115" s="445"/>
      <c r="BB115" s="445"/>
      <c r="BC115" s="445"/>
      <c r="BD115" s="445"/>
      <c r="BE115" s="445"/>
      <c r="BF115" s="445"/>
      <c r="BG115" s="445"/>
      <c r="BH115" s="445"/>
      <c r="BI115" s="445"/>
      <c r="BJ115" s="445"/>
      <c r="BK115" s="445"/>
      <c r="BL115" s="445"/>
      <c r="BM115" s="445"/>
      <c r="BN115" s="445"/>
      <c r="BO115" s="445"/>
      <c r="BP115" s="445"/>
      <c r="BQ115" s="445"/>
      <c r="BR115" s="445"/>
      <c r="BS115" s="445"/>
      <c r="BT115" s="445"/>
      <c r="BU115" s="446"/>
      <c r="BV115" s="40"/>
      <c r="BW115" s="193"/>
      <c r="BX115" s="512"/>
      <c r="BY115" s="512"/>
      <c r="BZ115" s="512"/>
      <c r="CA115" s="512"/>
      <c r="CB115" s="512"/>
      <c r="CC115" s="512"/>
      <c r="CD115" s="512"/>
      <c r="CE115" s="512"/>
      <c r="CF115" s="511"/>
      <c r="CG115" s="511"/>
      <c r="CH115" s="511"/>
      <c r="CI115" s="511"/>
      <c r="CJ115" s="511"/>
      <c r="CK115" s="511"/>
      <c r="CL115" s="511"/>
      <c r="CM115" s="511"/>
      <c r="CN115" s="511"/>
      <c r="CO115" s="511"/>
      <c r="CP115" s="511"/>
      <c r="CQ115" s="511"/>
      <c r="CR115" s="511"/>
      <c r="CS115" s="511"/>
      <c r="CT115" s="511"/>
      <c r="CU115" s="511"/>
      <c r="CV115" s="511"/>
      <c r="CW115" s="511"/>
      <c r="CX115" s="511"/>
      <c r="CY115" s="511"/>
      <c r="CZ115" s="511"/>
      <c r="DA115" s="511"/>
      <c r="DB115" s="511"/>
      <c r="DC115" s="511"/>
      <c r="DD115" s="511"/>
      <c r="DE115" s="511"/>
      <c r="DF115" s="511"/>
      <c r="DG115" s="193"/>
    </row>
    <row r="116" spans="1:111" ht="27.6" customHeight="1" x14ac:dyDescent="0.4">
      <c r="A116" s="67"/>
      <c r="B116" s="486" t="s">
        <v>554</v>
      </c>
      <c r="C116" s="487"/>
      <c r="D116" s="487"/>
      <c r="E116" s="487"/>
      <c r="F116" s="487"/>
      <c r="G116" s="487"/>
      <c r="H116" s="487"/>
      <c r="I116" s="488"/>
      <c r="J116" s="445"/>
      <c r="K116" s="445"/>
      <c r="L116" s="445"/>
      <c r="M116" s="445"/>
      <c r="N116" s="445"/>
      <c r="O116" s="445"/>
      <c r="P116" s="445"/>
      <c r="Q116" s="445"/>
      <c r="R116" s="445"/>
      <c r="S116" s="445"/>
      <c r="T116" s="445"/>
      <c r="U116" s="445"/>
      <c r="V116" s="445"/>
      <c r="W116" s="445"/>
      <c r="X116" s="445"/>
      <c r="Y116" s="445"/>
      <c r="Z116" s="445"/>
      <c r="AA116" s="445"/>
      <c r="AB116" s="445"/>
      <c r="AC116" s="445"/>
      <c r="AD116" s="445"/>
      <c r="AE116" s="445"/>
      <c r="AF116" s="445"/>
      <c r="AG116" s="445"/>
      <c r="AH116" s="445"/>
      <c r="AI116" s="445"/>
      <c r="AJ116" s="446"/>
      <c r="AK116" s="68"/>
      <c r="AL116" s="67"/>
      <c r="AM116" s="486" t="s">
        <v>554</v>
      </c>
      <c r="AN116" s="487"/>
      <c r="AO116" s="487"/>
      <c r="AP116" s="487"/>
      <c r="AQ116" s="487"/>
      <c r="AR116" s="487"/>
      <c r="AS116" s="487"/>
      <c r="AT116" s="488"/>
      <c r="AU116" s="445"/>
      <c r="AV116" s="445"/>
      <c r="AW116" s="445"/>
      <c r="AX116" s="445"/>
      <c r="AY116" s="445"/>
      <c r="AZ116" s="445"/>
      <c r="BA116" s="445"/>
      <c r="BB116" s="445"/>
      <c r="BC116" s="445"/>
      <c r="BD116" s="445"/>
      <c r="BE116" s="445"/>
      <c r="BF116" s="445"/>
      <c r="BG116" s="445"/>
      <c r="BH116" s="445"/>
      <c r="BI116" s="445"/>
      <c r="BJ116" s="445"/>
      <c r="BK116" s="445"/>
      <c r="BL116" s="445"/>
      <c r="BM116" s="445"/>
      <c r="BN116" s="445"/>
      <c r="BO116" s="445"/>
      <c r="BP116" s="445"/>
      <c r="BQ116" s="445"/>
      <c r="BR116" s="445"/>
      <c r="BS116" s="445"/>
      <c r="BT116" s="445"/>
      <c r="BU116" s="446"/>
      <c r="BV116" s="40"/>
      <c r="BW116" s="193"/>
      <c r="BX116" s="512"/>
      <c r="BY116" s="512"/>
      <c r="BZ116" s="512"/>
      <c r="CA116" s="512"/>
      <c r="CB116" s="512"/>
      <c r="CC116" s="512"/>
      <c r="CD116" s="512"/>
      <c r="CE116" s="512"/>
      <c r="CF116" s="511"/>
      <c r="CG116" s="511"/>
      <c r="CH116" s="511"/>
      <c r="CI116" s="511"/>
      <c r="CJ116" s="511"/>
      <c r="CK116" s="511"/>
      <c r="CL116" s="511"/>
      <c r="CM116" s="511"/>
      <c r="CN116" s="511"/>
      <c r="CO116" s="511"/>
      <c r="CP116" s="511"/>
      <c r="CQ116" s="511"/>
      <c r="CR116" s="511"/>
      <c r="CS116" s="511"/>
      <c r="CT116" s="511"/>
      <c r="CU116" s="511"/>
      <c r="CV116" s="511"/>
      <c r="CW116" s="511"/>
      <c r="CX116" s="511"/>
      <c r="CY116" s="511"/>
      <c r="CZ116" s="511"/>
      <c r="DA116" s="511"/>
      <c r="DB116" s="511"/>
      <c r="DC116" s="511"/>
      <c r="DD116" s="511"/>
      <c r="DE116" s="511"/>
      <c r="DF116" s="511"/>
      <c r="DG116" s="193"/>
    </row>
    <row r="117" spans="1:111" ht="27.6" customHeight="1" x14ac:dyDescent="0.4">
      <c r="A117" s="67"/>
      <c r="B117" s="440"/>
      <c r="C117" s="441"/>
      <c r="D117" s="441"/>
      <c r="E117" s="441"/>
      <c r="F117" s="441"/>
      <c r="G117" s="441"/>
      <c r="H117" s="441"/>
      <c r="I117" s="442"/>
      <c r="J117" s="445"/>
      <c r="K117" s="445"/>
      <c r="L117" s="445"/>
      <c r="M117" s="445"/>
      <c r="N117" s="445"/>
      <c r="O117" s="445"/>
      <c r="P117" s="445"/>
      <c r="Q117" s="445"/>
      <c r="R117" s="445"/>
      <c r="S117" s="445"/>
      <c r="T117" s="445"/>
      <c r="U117" s="445"/>
      <c r="V117" s="445"/>
      <c r="W117" s="445"/>
      <c r="X117" s="445"/>
      <c r="Y117" s="445"/>
      <c r="Z117" s="445"/>
      <c r="AA117" s="445"/>
      <c r="AB117" s="445"/>
      <c r="AC117" s="445"/>
      <c r="AD117" s="445"/>
      <c r="AE117" s="445"/>
      <c r="AF117" s="445"/>
      <c r="AG117" s="445"/>
      <c r="AH117" s="445"/>
      <c r="AI117" s="445"/>
      <c r="AJ117" s="446"/>
      <c r="AK117" s="68"/>
      <c r="AL117" s="67"/>
      <c r="AM117" s="440"/>
      <c r="AN117" s="441"/>
      <c r="AO117" s="441"/>
      <c r="AP117" s="441"/>
      <c r="AQ117" s="441"/>
      <c r="AR117" s="441"/>
      <c r="AS117" s="441"/>
      <c r="AT117" s="442"/>
      <c r="AU117" s="445"/>
      <c r="AV117" s="445"/>
      <c r="AW117" s="445"/>
      <c r="AX117" s="445"/>
      <c r="AY117" s="445"/>
      <c r="AZ117" s="445"/>
      <c r="BA117" s="445"/>
      <c r="BB117" s="445"/>
      <c r="BC117" s="445"/>
      <c r="BD117" s="445"/>
      <c r="BE117" s="445"/>
      <c r="BF117" s="445"/>
      <c r="BG117" s="445"/>
      <c r="BH117" s="445"/>
      <c r="BI117" s="445"/>
      <c r="BJ117" s="445"/>
      <c r="BK117" s="445"/>
      <c r="BL117" s="445"/>
      <c r="BM117" s="445"/>
      <c r="BN117" s="445"/>
      <c r="BO117" s="445"/>
      <c r="BP117" s="445"/>
      <c r="BQ117" s="445"/>
      <c r="BR117" s="445"/>
      <c r="BS117" s="445"/>
      <c r="BT117" s="445"/>
      <c r="BU117" s="446"/>
      <c r="BV117" s="40"/>
      <c r="BW117" s="193"/>
      <c r="BX117" s="512"/>
      <c r="BY117" s="512"/>
      <c r="BZ117" s="512"/>
      <c r="CA117" s="512"/>
      <c r="CB117" s="512"/>
      <c r="CC117" s="512"/>
      <c r="CD117" s="512"/>
      <c r="CE117" s="512"/>
      <c r="CF117" s="511"/>
      <c r="CG117" s="511"/>
      <c r="CH117" s="511"/>
      <c r="CI117" s="511"/>
      <c r="CJ117" s="511"/>
      <c r="CK117" s="511"/>
      <c r="CL117" s="511"/>
      <c r="CM117" s="511"/>
      <c r="CN117" s="511"/>
      <c r="CO117" s="511"/>
      <c r="CP117" s="511"/>
      <c r="CQ117" s="511"/>
      <c r="CR117" s="511"/>
      <c r="CS117" s="511"/>
      <c r="CT117" s="511"/>
      <c r="CU117" s="511"/>
      <c r="CV117" s="511"/>
      <c r="CW117" s="511"/>
      <c r="CX117" s="511"/>
      <c r="CY117" s="511"/>
      <c r="CZ117" s="511"/>
      <c r="DA117" s="511"/>
      <c r="DB117" s="511"/>
      <c r="DC117" s="511"/>
      <c r="DD117" s="511"/>
      <c r="DE117" s="511"/>
      <c r="DF117" s="511"/>
      <c r="DG117" s="193"/>
    </row>
    <row r="118" spans="1:111" ht="16.149999999999999" customHeight="1" x14ac:dyDescent="0.4">
      <c r="A118" s="67"/>
      <c r="B118" s="426" t="s">
        <v>876</v>
      </c>
      <c r="C118" s="427"/>
      <c r="D118" s="427"/>
      <c r="E118" s="428"/>
      <c r="F118" s="435" t="s">
        <v>830</v>
      </c>
      <c r="G118" s="428"/>
      <c r="H118" s="459"/>
      <c r="I118" s="460"/>
      <c r="J118" s="406" t="s">
        <v>555</v>
      </c>
      <c r="K118" s="406"/>
      <c r="L118" s="406"/>
      <c r="M118" s="406"/>
      <c r="N118" s="445"/>
      <c r="O118" s="445"/>
      <c r="P118" s="445"/>
      <c r="Q118" s="445"/>
      <c r="R118" s="445"/>
      <c r="S118" s="445"/>
      <c r="T118" s="445"/>
      <c r="U118" s="445"/>
      <c r="V118" s="445"/>
      <c r="W118" s="445"/>
      <c r="X118" s="445"/>
      <c r="Y118" s="445"/>
      <c r="Z118" s="445"/>
      <c r="AA118" s="445"/>
      <c r="AB118" s="445"/>
      <c r="AC118" s="445"/>
      <c r="AD118" s="445"/>
      <c r="AE118" s="445"/>
      <c r="AF118" s="445"/>
      <c r="AG118" s="445"/>
      <c r="AH118" s="445"/>
      <c r="AI118" s="445"/>
      <c r="AJ118" s="446"/>
      <c r="AK118" s="68"/>
      <c r="AL118" s="67"/>
      <c r="AM118" s="426" t="s">
        <v>876</v>
      </c>
      <c r="AN118" s="427"/>
      <c r="AO118" s="427"/>
      <c r="AP118" s="428"/>
      <c r="AQ118" s="435" t="s">
        <v>830</v>
      </c>
      <c r="AR118" s="428"/>
      <c r="AS118" s="459"/>
      <c r="AT118" s="460"/>
      <c r="AU118" s="406" t="s">
        <v>555</v>
      </c>
      <c r="AV118" s="406"/>
      <c r="AW118" s="406"/>
      <c r="AX118" s="406"/>
      <c r="AY118" s="445"/>
      <c r="AZ118" s="445"/>
      <c r="BA118" s="445"/>
      <c r="BB118" s="445"/>
      <c r="BC118" s="445"/>
      <c r="BD118" s="445"/>
      <c r="BE118" s="445"/>
      <c r="BF118" s="445"/>
      <c r="BG118" s="445"/>
      <c r="BH118" s="445"/>
      <c r="BI118" s="445"/>
      <c r="BJ118" s="445"/>
      <c r="BK118" s="445"/>
      <c r="BL118" s="445"/>
      <c r="BM118" s="445"/>
      <c r="BN118" s="445"/>
      <c r="BO118" s="445"/>
      <c r="BP118" s="445"/>
      <c r="BQ118" s="445"/>
      <c r="BR118" s="445"/>
      <c r="BS118" s="445"/>
      <c r="BT118" s="445"/>
      <c r="BU118" s="446"/>
      <c r="BV118" s="40"/>
      <c r="BW118" s="193"/>
      <c r="BX118" s="513"/>
      <c r="BY118" s="513"/>
      <c r="BZ118" s="513"/>
      <c r="CA118" s="513"/>
      <c r="CB118" s="513"/>
      <c r="CC118" s="513"/>
      <c r="CD118" s="510"/>
      <c r="CE118" s="510"/>
      <c r="CF118" s="510"/>
      <c r="CG118" s="510"/>
      <c r="CH118" s="510"/>
      <c r="CI118" s="510"/>
      <c r="CJ118" s="511"/>
      <c r="CK118" s="511"/>
      <c r="CL118" s="511"/>
      <c r="CM118" s="511"/>
      <c r="CN118" s="511"/>
      <c r="CO118" s="511"/>
      <c r="CP118" s="511"/>
      <c r="CQ118" s="511"/>
      <c r="CR118" s="511"/>
      <c r="CS118" s="511"/>
      <c r="CT118" s="511"/>
      <c r="CU118" s="511"/>
      <c r="CV118" s="511"/>
      <c r="CW118" s="511"/>
      <c r="CX118" s="511"/>
      <c r="CY118" s="511"/>
      <c r="CZ118" s="511"/>
      <c r="DA118" s="511"/>
      <c r="DB118" s="511"/>
      <c r="DC118" s="511"/>
      <c r="DD118" s="511"/>
      <c r="DE118" s="511"/>
      <c r="DF118" s="511"/>
      <c r="DG118" s="193"/>
    </row>
    <row r="119" spans="1:111" ht="16.149999999999999" customHeight="1" x14ac:dyDescent="0.4">
      <c r="A119" s="67"/>
      <c r="B119" s="429"/>
      <c r="C119" s="430"/>
      <c r="D119" s="430"/>
      <c r="E119" s="431"/>
      <c r="F119" s="436"/>
      <c r="G119" s="434"/>
      <c r="H119" s="461"/>
      <c r="I119" s="462"/>
      <c r="J119" s="406"/>
      <c r="K119" s="406"/>
      <c r="L119" s="406"/>
      <c r="M119" s="406"/>
      <c r="N119" s="445"/>
      <c r="O119" s="445"/>
      <c r="P119" s="445"/>
      <c r="Q119" s="445"/>
      <c r="R119" s="445"/>
      <c r="S119" s="445"/>
      <c r="T119" s="445"/>
      <c r="U119" s="445"/>
      <c r="V119" s="445"/>
      <c r="W119" s="445"/>
      <c r="X119" s="445"/>
      <c r="Y119" s="445"/>
      <c r="Z119" s="445"/>
      <c r="AA119" s="445"/>
      <c r="AB119" s="445"/>
      <c r="AC119" s="445"/>
      <c r="AD119" s="445"/>
      <c r="AE119" s="445"/>
      <c r="AF119" s="445"/>
      <c r="AG119" s="445"/>
      <c r="AH119" s="445"/>
      <c r="AI119" s="445"/>
      <c r="AJ119" s="446"/>
      <c r="AK119" s="68"/>
      <c r="AL119" s="67"/>
      <c r="AM119" s="429"/>
      <c r="AN119" s="430"/>
      <c r="AO119" s="430"/>
      <c r="AP119" s="431"/>
      <c r="AQ119" s="436"/>
      <c r="AR119" s="434"/>
      <c r="AS119" s="461"/>
      <c r="AT119" s="462"/>
      <c r="AU119" s="406"/>
      <c r="AV119" s="406"/>
      <c r="AW119" s="406"/>
      <c r="AX119" s="406"/>
      <c r="AY119" s="445"/>
      <c r="AZ119" s="445"/>
      <c r="BA119" s="445"/>
      <c r="BB119" s="445"/>
      <c r="BC119" s="445"/>
      <c r="BD119" s="445"/>
      <c r="BE119" s="445"/>
      <c r="BF119" s="445"/>
      <c r="BG119" s="445"/>
      <c r="BH119" s="445"/>
      <c r="BI119" s="445"/>
      <c r="BJ119" s="445"/>
      <c r="BK119" s="445"/>
      <c r="BL119" s="445"/>
      <c r="BM119" s="445"/>
      <c r="BN119" s="445"/>
      <c r="BO119" s="445"/>
      <c r="BP119" s="445"/>
      <c r="BQ119" s="445"/>
      <c r="BR119" s="445"/>
      <c r="BS119" s="445"/>
      <c r="BT119" s="445"/>
      <c r="BU119" s="446"/>
      <c r="BV119" s="40"/>
      <c r="BW119" s="193"/>
      <c r="BX119" s="513"/>
      <c r="BY119" s="513"/>
      <c r="BZ119" s="513"/>
      <c r="CA119" s="513"/>
      <c r="CB119" s="513"/>
      <c r="CC119" s="513"/>
      <c r="CD119" s="510"/>
      <c r="CE119" s="510"/>
      <c r="CF119" s="510"/>
      <c r="CG119" s="510"/>
      <c r="CH119" s="510"/>
      <c r="CI119" s="510"/>
      <c r="CJ119" s="511"/>
      <c r="CK119" s="511"/>
      <c r="CL119" s="511"/>
      <c r="CM119" s="511"/>
      <c r="CN119" s="511"/>
      <c r="CO119" s="511"/>
      <c r="CP119" s="511"/>
      <c r="CQ119" s="511"/>
      <c r="CR119" s="511"/>
      <c r="CS119" s="511"/>
      <c r="CT119" s="511"/>
      <c r="CU119" s="511"/>
      <c r="CV119" s="511"/>
      <c r="CW119" s="511"/>
      <c r="CX119" s="511"/>
      <c r="CY119" s="511"/>
      <c r="CZ119" s="511"/>
      <c r="DA119" s="511"/>
      <c r="DB119" s="511"/>
      <c r="DC119" s="511"/>
      <c r="DD119" s="511"/>
      <c r="DE119" s="511"/>
      <c r="DF119" s="511"/>
      <c r="DG119" s="193"/>
    </row>
    <row r="120" spans="1:111" ht="16.149999999999999" customHeight="1" x14ac:dyDescent="0.4">
      <c r="A120" s="67"/>
      <c r="B120" s="429"/>
      <c r="C120" s="430"/>
      <c r="D120" s="430"/>
      <c r="E120" s="431"/>
      <c r="F120" s="435" t="s">
        <v>831</v>
      </c>
      <c r="G120" s="428"/>
      <c r="H120" s="459"/>
      <c r="I120" s="460"/>
      <c r="J120" s="406" t="s">
        <v>555</v>
      </c>
      <c r="K120" s="406"/>
      <c r="L120" s="406"/>
      <c r="M120" s="406"/>
      <c r="N120" s="445"/>
      <c r="O120" s="445"/>
      <c r="P120" s="445"/>
      <c r="Q120" s="445"/>
      <c r="R120" s="445"/>
      <c r="S120" s="445"/>
      <c r="T120" s="445"/>
      <c r="U120" s="445"/>
      <c r="V120" s="445"/>
      <c r="W120" s="445"/>
      <c r="X120" s="445"/>
      <c r="Y120" s="445"/>
      <c r="Z120" s="445"/>
      <c r="AA120" s="445"/>
      <c r="AB120" s="445"/>
      <c r="AC120" s="445"/>
      <c r="AD120" s="445"/>
      <c r="AE120" s="445"/>
      <c r="AF120" s="445"/>
      <c r="AG120" s="445"/>
      <c r="AH120" s="445"/>
      <c r="AI120" s="445"/>
      <c r="AJ120" s="446"/>
      <c r="AK120" s="68"/>
      <c r="AL120" s="67"/>
      <c r="AM120" s="429"/>
      <c r="AN120" s="430"/>
      <c r="AO120" s="430"/>
      <c r="AP120" s="431"/>
      <c r="AQ120" s="435" t="s">
        <v>831</v>
      </c>
      <c r="AR120" s="428"/>
      <c r="AS120" s="459"/>
      <c r="AT120" s="460"/>
      <c r="AU120" s="406" t="s">
        <v>555</v>
      </c>
      <c r="AV120" s="406"/>
      <c r="AW120" s="406"/>
      <c r="AX120" s="406"/>
      <c r="AY120" s="445"/>
      <c r="AZ120" s="445"/>
      <c r="BA120" s="445"/>
      <c r="BB120" s="445"/>
      <c r="BC120" s="445"/>
      <c r="BD120" s="445"/>
      <c r="BE120" s="445"/>
      <c r="BF120" s="445"/>
      <c r="BG120" s="445"/>
      <c r="BH120" s="445"/>
      <c r="BI120" s="445"/>
      <c r="BJ120" s="445"/>
      <c r="BK120" s="445"/>
      <c r="BL120" s="445"/>
      <c r="BM120" s="445"/>
      <c r="BN120" s="445"/>
      <c r="BO120" s="445"/>
      <c r="BP120" s="445"/>
      <c r="BQ120" s="445"/>
      <c r="BR120" s="445"/>
      <c r="BS120" s="445"/>
      <c r="BT120" s="445"/>
      <c r="BU120" s="446"/>
      <c r="BV120" s="40"/>
      <c r="BW120" s="193"/>
      <c r="BX120" s="513"/>
      <c r="BY120" s="513"/>
      <c r="BZ120" s="513"/>
      <c r="CA120" s="513"/>
      <c r="CB120" s="513"/>
      <c r="CC120" s="513"/>
      <c r="CD120" s="510"/>
      <c r="CE120" s="510"/>
      <c r="CF120" s="510"/>
      <c r="CG120" s="510"/>
      <c r="CH120" s="510"/>
      <c r="CI120" s="510"/>
      <c r="CJ120" s="511"/>
      <c r="CK120" s="511"/>
      <c r="CL120" s="511"/>
      <c r="CM120" s="511"/>
      <c r="CN120" s="511"/>
      <c r="CO120" s="511"/>
      <c r="CP120" s="511"/>
      <c r="CQ120" s="511"/>
      <c r="CR120" s="511"/>
      <c r="CS120" s="511"/>
      <c r="CT120" s="511"/>
      <c r="CU120" s="511"/>
      <c r="CV120" s="511"/>
      <c r="CW120" s="511"/>
      <c r="CX120" s="511"/>
      <c r="CY120" s="511"/>
      <c r="CZ120" s="511"/>
      <c r="DA120" s="511"/>
      <c r="DB120" s="511"/>
      <c r="DC120" s="511"/>
      <c r="DD120" s="511"/>
      <c r="DE120" s="511"/>
      <c r="DF120" s="511"/>
      <c r="DG120" s="193"/>
    </row>
    <row r="121" spans="1:111" ht="16.149999999999999" customHeight="1" x14ac:dyDescent="0.4">
      <c r="A121" s="67"/>
      <c r="B121" s="432"/>
      <c r="C121" s="433"/>
      <c r="D121" s="433"/>
      <c r="E121" s="434"/>
      <c r="F121" s="436"/>
      <c r="G121" s="434"/>
      <c r="H121" s="461"/>
      <c r="I121" s="462"/>
      <c r="J121" s="406"/>
      <c r="K121" s="406"/>
      <c r="L121" s="406"/>
      <c r="M121" s="406"/>
      <c r="N121" s="445"/>
      <c r="O121" s="445"/>
      <c r="P121" s="445"/>
      <c r="Q121" s="445"/>
      <c r="R121" s="445"/>
      <c r="S121" s="445"/>
      <c r="T121" s="445"/>
      <c r="U121" s="445"/>
      <c r="V121" s="445"/>
      <c r="W121" s="445"/>
      <c r="X121" s="445"/>
      <c r="Y121" s="445"/>
      <c r="Z121" s="445"/>
      <c r="AA121" s="445"/>
      <c r="AB121" s="445"/>
      <c r="AC121" s="445"/>
      <c r="AD121" s="445"/>
      <c r="AE121" s="445"/>
      <c r="AF121" s="445"/>
      <c r="AG121" s="445"/>
      <c r="AH121" s="445"/>
      <c r="AI121" s="445"/>
      <c r="AJ121" s="446"/>
      <c r="AK121" s="68"/>
      <c r="AL121" s="67"/>
      <c r="AM121" s="432"/>
      <c r="AN121" s="433"/>
      <c r="AO121" s="433"/>
      <c r="AP121" s="434"/>
      <c r="AQ121" s="436"/>
      <c r="AR121" s="434"/>
      <c r="AS121" s="461"/>
      <c r="AT121" s="462"/>
      <c r="AU121" s="406"/>
      <c r="AV121" s="406"/>
      <c r="AW121" s="406"/>
      <c r="AX121" s="406"/>
      <c r="AY121" s="445"/>
      <c r="AZ121" s="445"/>
      <c r="BA121" s="445"/>
      <c r="BB121" s="445"/>
      <c r="BC121" s="445"/>
      <c r="BD121" s="445"/>
      <c r="BE121" s="445"/>
      <c r="BF121" s="445"/>
      <c r="BG121" s="445"/>
      <c r="BH121" s="445"/>
      <c r="BI121" s="445"/>
      <c r="BJ121" s="445"/>
      <c r="BK121" s="445"/>
      <c r="BL121" s="445"/>
      <c r="BM121" s="445"/>
      <c r="BN121" s="445"/>
      <c r="BO121" s="445"/>
      <c r="BP121" s="445"/>
      <c r="BQ121" s="445"/>
      <c r="BR121" s="445"/>
      <c r="BS121" s="445"/>
      <c r="BT121" s="445"/>
      <c r="BU121" s="446"/>
      <c r="BV121" s="40"/>
      <c r="BW121" s="193"/>
      <c r="BX121" s="513"/>
      <c r="BY121" s="513"/>
      <c r="BZ121" s="513"/>
      <c r="CA121" s="513"/>
      <c r="CB121" s="513"/>
      <c r="CC121" s="513"/>
      <c r="CD121" s="510"/>
      <c r="CE121" s="510"/>
      <c r="CF121" s="510"/>
      <c r="CG121" s="510"/>
      <c r="CH121" s="510"/>
      <c r="CI121" s="510"/>
      <c r="CJ121" s="511"/>
      <c r="CK121" s="511"/>
      <c r="CL121" s="511"/>
      <c r="CM121" s="511"/>
      <c r="CN121" s="511"/>
      <c r="CO121" s="511"/>
      <c r="CP121" s="511"/>
      <c r="CQ121" s="511"/>
      <c r="CR121" s="511"/>
      <c r="CS121" s="511"/>
      <c r="CT121" s="511"/>
      <c r="CU121" s="511"/>
      <c r="CV121" s="511"/>
      <c r="CW121" s="511"/>
      <c r="CX121" s="511"/>
      <c r="CY121" s="511"/>
      <c r="CZ121" s="511"/>
      <c r="DA121" s="511"/>
      <c r="DB121" s="511"/>
      <c r="DC121" s="511"/>
      <c r="DD121" s="511"/>
      <c r="DE121" s="511"/>
      <c r="DF121" s="511"/>
      <c r="DG121" s="193"/>
    </row>
    <row r="122" spans="1:111" ht="16.149999999999999" customHeight="1" x14ac:dyDescent="0.4">
      <c r="A122" s="67"/>
      <c r="B122" s="426" t="s">
        <v>563</v>
      </c>
      <c r="C122" s="427"/>
      <c r="D122" s="427"/>
      <c r="E122" s="428"/>
      <c r="F122" s="435" t="s">
        <v>832</v>
      </c>
      <c r="G122" s="428"/>
      <c r="H122" s="459"/>
      <c r="I122" s="460"/>
      <c r="J122" s="406" t="s">
        <v>557</v>
      </c>
      <c r="K122" s="406"/>
      <c r="L122" s="406"/>
      <c r="M122" s="406"/>
      <c r="N122" s="466"/>
      <c r="O122" s="466"/>
      <c r="P122" s="406" t="s">
        <v>558</v>
      </c>
      <c r="Q122" s="406"/>
      <c r="R122" s="406"/>
      <c r="S122" s="477"/>
      <c r="T122" s="478"/>
      <c r="U122" s="478"/>
      <c r="V122" s="478"/>
      <c r="W122" s="478"/>
      <c r="X122" s="478"/>
      <c r="Y122" s="478"/>
      <c r="Z122" s="478"/>
      <c r="AA122" s="478"/>
      <c r="AB122" s="478"/>
      <c r="AC122" s="478"/>
      <c r="AD122" s="478"/>
      <c r="AE122" s="478"/>
      <c r="AF122" s="478"/>
      <c r="AG122" s="478"/>
      <c r="AH122" s="478"/>
      <c r="AI122" s="478"/>
      <c r="AJ122" s="479"/>
      <c r="AK122" s="68"/>
      <c r="AL122" s="67"/>
      <c r="AM122" s="426" t="s">
        <v>563</v>
      </c>
      <c r="AN122" s="427"/>
      <c r="AO122" s="427"/>
      <c r="AP122" s="428"/>
      <c r="AQ122" s="435" t="s">
        <v>832</v>
      </c>
      <c r="AR122" s="428"/>
      <c r="AS122" s="459"/>
      <c r="AT122" s="460"/>
      <c r="AU122" s="406" t="s">
        <v>557</v>
      </c>
      <c r="AV122" s="406"/>
      <c r="AW122" s="406"/>
      <c r="AX122" s="406"/>
      <c r="AY122" s="466"/>
      <c r="AZ122" s="466"/>
      <c r="BA122" s="406" t="s">
        <v>558</v>
      </c>
      <c r="BB122" s="406"/>
      <c r="BC122" s="406"/>
      <c r="BD122" s="477"/>
      <c r="BE122" s="478"/>
      <c r="BF122" s="478"/>
      <c r="BG122" s="478"/>
      <c r="BH122" s="478"/>
      <c r="BI122" s="478"/>
      <c r="BJ122" s="478"/>
      <c r="BK122" s="478"/>
      <c r="BL122" s="478"/>
      <c r="BM122" s="478"/>
      <c r="BN122" s="478"/>
      <c r="BO122" s="478"/>
      <c r="BP122" s="478"/>
      <c r="BQ122" s="478"/>
      <c r="BR122" s="478"/>
      <c r="BS122" s="478"/>
      <c r="BT122" s="478"/>
      <c r="BU122" s="479"/>
      <c r="BV122" s="40"/>
      <c r="BW122" s="193"/>
      <c r="BX122" s="513"/>
      <c r="BY122" s="513"/>
      <c r="BZ122" s="513"/>
      <c r="CA122" s="513"/>
      <c r="CB122" s="513"/>
      <c r="CC122" s="513"/>
      <c r="CD122" s="510"/>
      <c r="CE122" s="510"/>
      <c r="CF122" s="510"/>
      <c r="CG122" s="510"/>
      <c r="CH122" s="510"/>
      <c r="CI122" s="510"/>
      <c r="CJ122" s="510"/>
      <c r="CK122" s="510"/>
      <c r="CL122" s="510"/>
      <c r="CM122" s="510"/>
      <c r="CN122" s="510"/>
      <c r="CO122" s="511"/>
      <c r="CP122" s="511"/>
      <c r="CQ122" s="511"/>
      <c r="CR122" s="511"/>
      <c r="CS122" s="511"/>
      <c r="CT122" s="511"/>
      <c r="CU122" s="511"/>
      <c r="CV122" s="511"/>
      <c r="CW122" s="511"/>
      <c r="CX122" s="511"/>
      <c r="CY122" s="511"/>
      <c r="CZ122" s="511"/>
      <c r="DA122" s="511"/>
      <c r="DB122" s="511"/>
      <c r="DC122" s="511"/>
      <c r="DD122" s="511"/>
      <c r="DE122" s="511"/>
      <c r="DF122" s="511"/>
      <c r="DG122" s="193"/>
    </row>
    <row r="123" spans="1:111" ht="16.149999999999999" customHeight="1" x14ac:dyDescent="0.4">
      <c r="A123" s="67"/>
      <c r="B123" s="429"/>
      <c r="C123" s="430"/>
      <c r="D123" s="430"/>
      <c r="E123" s="431"/>
      <c r="F123" s="436"/>
      <c r="G123" s="434"/>
      <c r="H123" s="461"/>
      <c r="I123" s="462"/>
      <c r="J123" s="406"/>
      <c r="K123" s="406"/>
      <c r="L123" s="406"/>
      <c r="M123" s="406"/>
      <c r="N123" s="466"/>
      <c r="O123" s="466"/>
      <c r="P123" s="406"/>
      <c r="Q123" s="406"/>
      <c r="R123" s="406"/>
      <c r="S123" s="480"/>
      <c r="T123" s="481"/>
      <c r="U123" s="481"/>
      <c r="V123" s="481"/>
      <c r="W123" s="481"/>
      <c r="X123" s="481"/>
      <c r="Y123" s="481"/>
      <c r="Z123" s="481"/>
      <c r="AA123" s="481"/>
      <c r="AB123" s="481"/>
      <c r="AC123" s="481"/>
      <c r="AD123" s="481"/>
      <c r="AE123" s="481"/>
      <c r="AF123" s="481"/>
      <c r="AG123" s="481"/>
      <c r="AH123" s="481"/>
      <c r="AI123" s="481"/>
      <c r="AJ123" s="482"/>
      <c r="AK123" s="68"/>
      <c r="AL123" s="67"/>
      <c r="AM123" s="429"/>
      <c r="AN123" s="430"/>
      <c r="AO123" s="430"/>
      <c r="AP123" s="431"/>
      <c r="AQ123" s="436"/>
      <c r="AR123" s="434"/>
      <c r="AS123" s="461"/>
      <c r="AT123" s="462"/>
      <c r="AU123" s="406"/>
      <c r="AV123" s="406"/>
      <c r="AW123" s="406"/>
      <c r="AX123" s="406"/>
      <c r="AY123" s="466"/>
      <c r="AZ123" s="466"/>
      <c r="BA123" s="406"/>
      <c r="BB123" s="406"/>
      <c r="BC123" s="406"/>
      <c r="BD123" s="480"/>
      <c r="BE123" s="481"/>
      <c r="BF123" s="481"/>
      <c r="BG123" s="481"/>
      <c r="BH123" s="481"/>
      <c r="BI123" s="481"/>
      <c r="BJ123" s="481"/>
      <c r="BK123" s="481"/>
      <c r="BL123" s="481"/>
      <c r="BM123" s="481"/>
      <c r="BN123" s="481"/>
      <c r="BO123" s="481"/>
      <c r="BP123" s="481"/>
      <c r="BQ123" s="481"/>
      <c r="BR123" s="481"/>
      <c r="BS123" s="481"/>
      <c r="BT123" s="481"/>
      <c r="BU123" s="482"/>
      <c r="BV123" s="40"/>
      <c r="BW123" s="193"/>
      <c r="BX123" s="513"/>
      <c r="BY123" s="513"/>
      <c r="BZ123" s="513"/>
      <c r="CA123" s="513"/>
      <c r="CB123" s="513"/>
      <c r="CC123" s="513"/>
      <c r="CD123" s="510"/>
      <c r="CE123" s="510"/>
      <c r="CF123" s="510"/>
      <c r="CG123" s="510"/>
      <c r="CH123" s="510"/>
      <c r="CI123" s="510"/>
      <c r="CJ123" s="510"/>
      <c r="CK123" s="510"/>
      <c r="CL123" s="510"/>
      <c r="CM123" s="510"/>
      <c r="CN123" s="510"/>
      <c r="CO123" s="511"/>
      <c r="CP123" s="511"/>
      <c r="CQ123" s="511"/>
      <c r="CR123" s="511"/>
      <c r="CS123" s="511"/>
      <c r="CT123" s="511"/>
      <c r="CU123" s="511"/>
      <c r="CV123" s="511"/>
      <c r="CW123" s="511"/>
      <c r="CX123" s="511"/>
      <c r="CY123" s="511"/>
      <c r="CZ123" s="511"/>
      <c r="DA123" s="511"/>
      <c r="DB123" s="511"/>
      <c r="DC123" s="511"/>
      <c r="DD123" s="511"/>
      <c r="DE123" s="511"/>
      <c r="DF123" s="511"/>
      <c r="DG123" s="193"/>
    </row>
    <row r="124" spans="1:111" ht="16.149999999999999" customHeight="1" x14ac:dyDescent="0.4">
      <c r="A124" s="67"/>
      <c r="B124" s="429"/>
      <c r="C124" s="430"/>
      <c r="D124" s="430"/>
      <c r="E124" s="431"/>
      <c r="F124" s="435" t="s">
        <v>833</v>
      </c>
      <c r="G124" s="428"/>
      <c r="H124" s="459"/>
      <c r="I124" s="460"/>
      <c r="J124" s="406" t="s">
        <v>557</v>
      </c>
      <c r="K124" s="406"/>
      <c r="L124" s="406"/>
      <c r="M124" s="406"/>
      <c r="N124" s="466"/>
      <c r="O124" s="466"/>
      <c r="P124" s="406" t="s">
        <v>558</v>
      </c>
      <c r="Q124" s="406"/>
      <c r="R124" s="406"/>
      <c r="S124" s="477"/>
      <c r="T124" s="478"/>
      <c r="U124" s="478"/>
      <c r="V124" s="478"/>
      <c r="W124" s="478"/>
      <c r="X124" s="478"/>
      <c r="Y124" s="478"/>
      <c r="Z124" s="478"/>
      <c r="AA124" s="478"/>
      <c r="AB124" s="478"/>
      <c r="AC124" s="478"/>
      <c r="AD124" s="478"/>
      <c r="AE124" s="478"/>
      <c r="AF124" s="478"/>
      <c r="AG124" s="478"/>
      <c r="AH124" s="478"/>
      <c r="AI124" s="478"/>
      <c r="AJ124" s="479"/>
      <c r="AK124" s="68"/>
      <c r="AL124" s="67"/>
      <c r="AM124" s="429"/>
      <c r="AN124" s="430"/>
      <c r="AO124" s="430"/>
      <c r="AP124" s="431"/>
      <c r="AQ124" s="435" t="s">
        <v>833</v>
      </c>
      <c r="AR124" s="428"/>
      <c r="AS124" s="459"/>
      <c r="AT124" s="460"/>
      <c r="AU124" s="406" t="s">
        <v>557</v>
      </c>
      <c r="AV124" s="406"/>
      <c r="AW124" s="406"/>
      <c r="AX124" s="406"/>
      <c r="AY124" s="466"/>
      <c r="AZ124" s="466"/>
      <c r="BA124" s="406" t="s">
        <v>558</v>
      </c>
      <c r="BB124" s="406"/>
      <c r="BC124" s="406"/>
      <c r="BD124" s="477"/>
      <c r="BE124" s="478"/>
      <c r="BF124" s="478"/>
      <c r="BG124" s="478"/>
      <c r="BH124" s="478"/>
      <c r="BI124" s="478"/>
      <c r="BJ124" s="478"/>
      <c r="BK124" s="478"/>
      <c r="BL124" s="478"/>
      <c r="BM124" s="478"/>
      <c r="BN124" s="478"/>
      <c r="BO124" s="478"/>
      <c r="BP124" s="478"/>
      <c r="BQ124" s="478"/>
      <c r="BR124" s="478"/>
      <c r="BS124" s="478"/>
      <c r="BT124" s="478"/>
      <c r="BU124" s="479"/>
      <c r="BV124" s="40"/>
      <c r="BW124" s="193"/>
      <c r="BX124" s="513"/>
      <c r="BY124" s="513"/>
      <c r="BZ124" s="513"/>
      <c r="CA124" s="513"/>
      <c r="CB124" s="513"/>
      <c r="CC124" s="513"/>
      <c r="CD124" s="510"/>
      <c r="CE124" s="510"/>
      <c r="CF124" s="510"/>
      <c r="CG124" s="510"/>
      <c r="CH124" s="510"/>
      <c r="CI124" s="510"/>
      <c r="CJ124" s="510"/>
      <c r="CK124" s="510"/>
      <c r="CL124" s="510"/>
      <c r="CM124" s="510"/>
      <c r="CN124" s="510"/>
      <c r="CO124" s="511"/>
      <c r="CP124" s="511"/>
      <c r="CQ124" s="511"/>
      <c r="CR124" s="511"/>
      <c r="CS124" s="511"/>
      <c r="CT124" s="511"/>
      <c r="CU124" s="511"/>
      <c r="CV124" s="511"/>
      <c r="CW124" s="511"/>
      <c r="CX124" s="511"/>
      <c r="CY124" s="511"/>
      <c r="CZ124" s="511"/>
      <c r="DA124" s="511"/>
      <c r="DB124" s="511"/>
      <c r="DC124" s="511"/>
      <c r="DD124" s="511"/>
      <c r="DE124" s="511"/>
      <c r="DF124" s="511"/>
      <c r="DG124" s="193"/>
    </row>
    <row r="125" spans="1:111" ht="16.149999999999999" customHeight="1" thickBot="1" x14ac:dyDescent="0.45">
      <c r="A125" s="67"/>
      <c r="B125" s="489"/>
      <c r="C125" s="490"/>
      <c r="D125" s="490"/>
      <c r="E125" s="476"/>
      <c r="F125" s="475"/>
      <c r="G125" s="476"/>
      <c r="H125" s="491"/>
      <c r="I125" s="492"/>
      <c r="J125" s="417"/>
      <c r="K125" s="417"/>
      <c r="L125" s="417"/>
      <c r="M125" s="417"/>
      <c r="N125" s="467"/>
      <c r="O125" s="467"/>
      <c r="P125" s="417"/>
      <c r="Q125" s="417"/>
      <c r="R125" s="417"/>
      <c r="S125" s="483"/>
      <c r="T125" s="484"/>
      <c r="U125" s="484"/>
      <c r="V125" s="484"/>
      <c r="W125" s="484"/>
      <c r="X125" s="484"/>
      <c r="Y125" s="484"/>
      <c r="Z125" s="484"/>
      <c r="AA125" s="484"/>
      <c r="AB125" s="484"/>
      <c r="AC125" s="484"/>
      <c r="AD125" s="484"/>
      <c r="AE125" s="484"/>
      <c r="AF125" s="484"/>
      <c r="AG125" s="484"/>
      <c r="AH125" s="484"/>
      <c r="AI125" s="484"/>
      <c r="AJ125" s="485"/>
      <c r="AK125" s="68"/>
      <c r="AL125" s="67"/>
      <c r="AM125" s="489"/>
      <c r="AN125" s="490"/>
      <c r="AO125" s="490"/>
      <c r="AP125" s="476"/>
      <c r="AQ125" s="475"/>
      <c r="AR125" s="476"/>
      <c r="AS125" s="491"/>
      <c r="AT125" s="492"/>
      <c r="AU125" s="417"/>
      <c r="AV125" s="417"/>
      <c r="AW125" s="417"/>
      <c r="AX125" s="417"/>
      <c r="AY125" s="467"/>
      <c r="AZ125" s="467"/>
      <c r="BA125" s="417"/>
      <c r="BB125" s="417"/>
      <c r="BC125" s="417"/>
      <c r="BD125" s="483"/>
      <c r="BE125" s="484"/>
      <c r="BF125" s="484"/>
      <c r="BG125" s="484"/>
      <c r="BH125" s="484"/>
      <c r="BI125" s="484"/>
      <c r="BJ125" s="484"/>
      <c r="BK125" s="484"/>
      <c r="BL125" s="484"/>
      <c r="BM125" s="484"/>
      <c r="BN125" s="484"/>
      <c r="BO125" s="484"/>
      <c r="BP125" s="484"/>
      <c r="BQ125" s="484"/>
      <c r="BR125" s="484"/>
      <c r="BS125" s="484"/>
      <c r="BT125" s="484"/>
      <c r="BU125" s="485"/>
      <c r="BV125" s="40"/>
      <c r="BW125" s="193"/>
      <c r="BX125" s="513"/>
      <c r="BY125" s="513"/>
      <c r="BZ125" s="513"/>
      <c r="CA125" s="513"/>
      <c r="CB125" s="513"/>
      <c r="CC125" s="513"/>
      <c r="CD125" s="510"/>
      <c r="CE125" s="510"/>
      <c r="CF125" s="510"/>
      <c r="CG125" s="510"/>
      <c r="CH125" s="510"/>
      <c r="CI125" s="510"/>
      <c r="CJ125" s="510"/>
      <c r="CK125" s="510"/>
      <c r="CL125" s="510"/>
      <c r="CM125" s="510"/>
      <c r="CN125" s="510"/>
      <c r="CO125" s="511"/>
      <c r="CP125" s="511"/>
      <c r="CQ125" s="511"/>
      <c r="CR125" s="511"/>
      <c r="CS125" s="511"/>
      <c r="CT125" s="511"/>
      <c r="CU125" s="511"/>
      <c r="CV125" s="511"/>
      <c r="CW125" s="511"/>
      <c r="CX125" s="511"/>
      <c r="CY125" s="511"/>
      <c r="CZ125" s="511"/>
      <c r="DA125" s="511"/>
      <c r="DB125" s="511"/>
      <c r="DC125" s="511"/>
      <c r="DD125" s="511"/>
      <c r="DE125" s="511"/>
      <c r="DF125" s="511"/>
      <c r="DG125" s="193"/>
    </row>
    <row r="126" spans="1:111" x14ac:dyDescent="0.4">
      <c r="A126" s="67"/>
      <c r="B126" s="40" t="s">
        <v>853</v>
      </c>
      <c r="C126" s="40"/>
      <c r="D126" s="69"/>
      <c r="E126" s="69"/>
      <c r="F126" s="69"/>
      <c r="G126" s="69"/>
      <c r="H126" s="69"/>
      <c r="I126" s="69"/>
      <c r="J126" s="69"/>
      <c r="K126" s="69"/>
      <c r="L126" s="69"/>
      <c r="M126" s="69"/>
      <c r="N126" s="69"/>
      <c r="O126" s="69"/>
      <c r="P126" s="69"/>
      <c r="Q126" s="69"/>
      <c r="R126" s="69"/>
      <c r="S126" s="69"/>
      <c r="T126" s="69"/>
      <c r="U126" s="69"/>
      <c r="V126" s="69"/>
      <c r="W126" s="69"/>
      <c r="X126" s="69"/>
      <c r="Y126" s="69"/>
      <c r="Z126" s="69"/>
      <c r="AA126" s="69"/>
      <c r="AB126" s="69"/>
      <c r="AC126" s="69"/>
      <c r="AD126" s="69"/>
      <c r="AE126" s="69"/>
      <c r="AF126" s="69"/>
      <c r="AG126" s="69"/>
      <c r="AH126" s="69"/>
      <c r="AI126" s="69"/>
      <c r="AJ126" s="69"/>
      <c r="AK126" s="68"/>
      <c r="AL126" s="67"/>
      <c r="AM126" s="40" t="s">
        <v>853</v>
      </c>
      <c r="AN126" s="40"/>
      <c r="AO126" s="69"/>
      <c r="AP126" s="69"/>
      <c r="AQ126" s="69"/>
      <c r="AR126" s="69"/>
      <c r="AS126" s="69"/>
      <c r="AT126" s="69"/>
      <c r="AU126" s="69"/>
      <c r="AV126" s="69"/>
      <c r="AW126" s="69"/>
      <c r="AX126" s="69"/>
      <c r="AY126" s="69"/>
      <c r="AZ126" s="69"/>
      <c r="BA126" s="69"/>
      <c r="BB126" s="69"/>
      <c r="BC126" s="69"/>
      <c r="BD126" s="69"/>
      <c r="BE126" s="69"/>
      <c r="BF126" s="69"/>
      <c r="BG126" s="69"/>
      <c r="BH126" s="69"/>
      <c r="BI126" s="69"/>
      <c r="BJ126" s="69"/>
      <c r="BK126" s="69"/>
      <c r="BL126" s="69"/>
      <c r="BM126" s="69"/>
      <c r="BN126" s="69"/>
      <c r="BO126" s="69"/>
      <c r="BP126" s="69"/>
      <c r="BQ126" s="69"/>
      <c r="BR126" s="69"/>
      <c r="BS126" s="69"/>
      <c r="BT126" s="69"/>
      <c r="BU126" s="69"/>
      <c r="BV126" s="40"/>
      <c r="BW126" s="193"/>
      <c r="BX126" s="193"/>
      <c r="BY126" s="193"/>
      <c r="BZ126" s="304"/>
      <c r="CA126" s="304"/>
      <c r="CB126" s="304"/>
      <c r="CC126" s="304"/>
      <c r="CD126" s="304"/>
      <c r="CE126" s="304"/>
      <c r="CF126" s="304"/>
      <c r="CG126" s="304"/>
      <c r="CH126" s="304"/>
      <c r="CI126" s="304"/>
      <c r="CJ126" s="304"/>
      <c r="CK126" s="304"/>
      <c r="CL126" s="304"/>
      <c r="CM126" s="304"/>
      <c r="CN126" s="304"/>
      <c r="CO126" s="304"/>
      <c r="CP126" s="304"/>
      <c r="CQ126" s="304"/>
      <c r="CR126" s="304"/>
      <c r="CS126" s="304"/>
      <c r="CT126" s="304"/>
      <c r="CU126" s="304"/>
      <c r="CV126" s="304"/>
      <c r="CW126" s="304"/>
      <c r="CX126" s="304"/>
      <c r="CY126" s="304"/>
      <c r="CZ126" s="304"/>
      <c r="DA126" s="304"/>
      <c r="DB126" s="304"/>
      <c r="DC126" s="304"/>
      <c r="DD126" s="304"/>
      <c r="DE126" s="304"/>
      <c r="DF126" s="304"/>
      <c r="DG126" s="193"/>
    </row>
    <row r="127" spans="1:111" x14ac:dyDescent="0.4">
      <c r="A127" s="67"/>
      <c r="B127" s="40" t="s">
        <v>854</v>
      </c>
      <c r="C127" s="40"/>
      <c r="D127" s="69"/>
      <c r="E127" s="69"/>
      <c r="F127" s="69"/>
      <c r="G127" s="69"/>
      <c r="H127" s="69"/>
      <c r="I127" s="69"/>
      <c r="J127" s="69"/>
      <c r="K127" s="69"/>
      <c r="L127" s="69"/>
      <c r="M127" s="69"/>
      <c r="N127" s="69"/>
      <c r="O127" s="69"/>
      <c r="P127" s="69"/>
      <c r="Q127" s="69"/>
      <c r="R127" s="69"/>
      <c r="S127" s="69"/>
      <c r="T127" s="69"/>
      <c r="U127" s="69"/>
      <c r="V127" s="69"/>
      <c r="W127" s="69"/>
      <c r="X127" s="69"/>
      <c r="Y127" s="69"/>
      <c r="Z127" s="69"/>
      <c r="AA127" s="69"/>
      <c r="AB127" s="69"/>
      <c r="AC127" s="69"/>
      <c r="AD127" s="69"/>
      <c r="AE127" s="69"/>
      <c r="AF127" s="69"/>
      <c r="AG127" s="69"/>
      <c r="AH127" s="69"/>
      <c r="AI127" s="69"/>
      <c r="AJ127" s="69"/>
      <c r="AK127" s="68"/>
      <c r="AL127" s="67"/>
      <c r="AM127" s="40" t="s">
        <v>854</v>
      </c>
      <c r="AN127" s="40"/>
      <c r="AO127" s="69"/>
      <c r="AP127" s="69"/>
      <c r="AQ127" s="69"/>
      <c r="AR127" s="69"/>
      <c r="AS127" s="69"/>
      <c r="AT127" s="69"/>
      <c r="AU127" s="69"/>
      <c r="AV127" s="69"/>
      <c r="AW127" s="69"/>
      <c r="AX127" s="69"/>
      <c r="AY127" s="69"/>
      <c r="AZ127" s="69"/>
      <c r="BA127" s="69"/>
      <c r="BB127" s="69"/>
      <c r="BC127" s="69"/>
      <c r="BD127" s="69"/>
      <c r="BE127" s="69"/>
      <c r="BF127" s="69"/>
      <c r="BG127" s="69"/>
      <c r="BH127" s="69"/>
      <c r="BI127" s="69"/>
      <c r="BJ127" s="69"/>
      <c r="BK127" s="69"/>
      <c r="BL127" s="69"/>
      <c r="BM127" s="69"/>
      <c r="BN127" s="69"/>
      <c r="BO127" s="69"/>
      <c r="BP127" s="69"/>
      <c r="BQ127" s="69"/>
      <c r="BR127" s="69"/>
      <c r="BS127" s="69"/>
      <c r="BT127" s="69"/>
      <c r="BU127" s="69"/>
      <c r="BV127" s="40"/>
      <c r="BW127" s="193"/>
      <c r="BX127" s="193"/>
      <c r="BY127" s="193"/>
      <c r="BZ127" s="304"/>
      <c r="CA127" s="304"/>
      <c r="CB127" s="304"/>
      <c r="CC127" s="304"/>
      <c r="CD127" s="304"/>
      <c r="CE127" s="304"/>
      <c r="CF127" s="304"/>
      <c r="CG127" s="304"/>
      <c r="CH127" s="304"/>
      <c r="CI127" s="304"/>
      <c r="CJ127" s="304"/>
      <c r="CK127" s="304"/>
      <c r="CL127" s="304"/>
      <c r="CM127" s="304"/>
      <c r="CN127" s="304"/>
      <c r="CO127" s="304"/>
      <c r="CP127" s="304"/>
      <c r="CQ127" s="304"/>
      <c r="CR127" s="304"/>
      <c r="CS127" s="304"/>
      <c r="CT127" s="304"/>
      <c r="CU127" s="304"/>
      <c r="CV127" s="304"/>
      <c r="CW127" s="304"/>
      <c r="CX127" s="304"/>
      <c r="CY127" s="304"/>
      <c r="CZ127" s="304"/>
      <c r="DA127" s="304"/>
      <c r="DB127" s="304"/>
      <c r="DC127" s="304"/>
      <c r="DD127" s="304"/>
      <c r="DE127" s="304"/>
      <c r="DF127" s="304"/>
      <c r="DG127" s="193"/>
    </row>
    <row r="128" spans="1:111" x14ac:dyDescent="0.4">
      <c r="A128" s="67"/>
      <c r="B128" s="40" t="s">
        <v>855</v>
      </c>
      <c r="C128" s="40"/>
      <c r="D128" s="69"/>
      <c r="E128" s="69"/>
      <c r="F128" s="69"/>
      <c r="G128" s="69"/>
      <c r="H128" s="69"/>
      <c r="I128" s="69"/>
      <c r="J128" s="69"/>
      <c r="K128" s="69"/>
      <c r="L128" s="69"/>
      <c r="M128" s="69"/>
      <c r="N128" s="69"/>
      <c r="O128" s="69"/>
      <c r="P128" s="69"/>
      <c r="Q128" s="69"/>
      <c r="R128" s="69"/>
      <c r="S128" s="69"/>
      <c r="T128" s="69"/>
      <c r="U128" s="69"/>
      <c r="V128" s="69"/>
      <c r="W128" s="69"/>
      <c r="X128" s="69"/>
      <c r="Y128" s="69"/>
      <c r="Z128" s="69"/>
      <c r="AA128" s="69"/>
      <c r="AB128" s="69"/>
      <c r="AC128" s="69"/>
      <c r="AD128" s="69"/>
      <c r="AE128" s="69"/>
      <c r="AF128" s="69"/>
      <c r="AG128" s="69"/>
      <c r="AH128" s="69"/>
      <c r="AI128" s="69"/>
      <c r="AJ128" s="69"/>
      <c r="AK128" s="68"/>
      <c r="AL128" s="67"/>
      <c r="AM128" s="40" t="s">
        <v>855</v>
      </c>
      <c r="AN128" s="40"/>
      <c r="AO128" s="69"/>
      <c r="AP128" s="69"/>
      <c r="AQ128" s="69"/>
      <c r="AR128" s="69"/>
      <c r="AS128" s="69"/>
      <c r="AT128" s="69"/>
      <c r="AU128" s="69"/>
      <c r="AV128" s="69"/>
      <c r="AW128" s="69"/>
      <c r="AX128" s="69"/>
      <c r="AY128" s="69"/>
      <c r="AZ128" s="69"/>
      <c r="BA128" s="69"/>
      <c r="BB128" s="69"/>
      <c r="BC128" s="69"/>
      <c r="BD128" s="69"/>
      <c r="BE128" s="69"/>
      <c r="BF128" s="69"/>
      <c r="BG128" s="69"/>
      <c r="BH128" s="69"/>
      <c r="BI128" s="69"/>
      <c r="BJ128" s="69"/>
      <c r="BK128" s="69"/>
      <c r="BL128" s="69"/>
      <c r="BM128" s="69"/>
      <c r="BN128" s="69"/>
      <c r="BO128" s="69"/>
      <c r="BP128" s="69"/>
      <c r="BQ128" s="69"/>
      <c r="BR128" s="69"/>
      <c r="BS128" s="69"/>
      <c r="BT128" s="69"/>
      <c r="BU128" s="69"/>
      <c r="BV128" s="40"/>
      <c r="BW128" s="193"/>
      <c r="BX128" s="193"/>
      <c r="BY128" s="193"/>
      <c r="BZ128" s="304"/>
      <c r="CA128" s="304"/>
      <c r="CB128" s="304"/>
      <c r="CC128" s="304"/>
      <c r="CD128" s="304"/>
      <c r="CE128" s="304"/>
      <c r="CF128" s="304"/>
      <c r="CG128" s="304"/>
      <c r="CH128" s="304"/>
      <c r="CI128" s="304"/>
      <c r="CJ128" s="304"/>
      <c r="CK128" s="304"/>
      <c r="CL128" s="304"/>
      <c r="CM128" s="304"/>
      <c r="CN128" s="304"/>
      <c r="CO128" s="304"/>
      <c r="CP128" s="304"/>
      <c r="CQ128" s="304"/>
      <c r="CR128" s="304"/>
      <c r="CS128" s="304"/>
      <c r="CT128" s="304"/>
      <c r="CU128" s="304"/>
      <c r="CV128" s="304"/>
      <c r="CW128" s="304"/>
      <c r="CX128" s="304"/>
      <c r="CY128" s="304"/>
      <c r="CZ128" s="304"/>
      <c r="DA128" s="304"/>
      <c r="DB128" s="304"/>
      <c r="DC128" s="304"/>
      <c r="DD128" s="304"/>
      <c r="DE128" s="304"/>
      <c r="DF128" s="304"/>
      <c r="DG128" s="193"/>
    </row>
    <row r="129" spans="1:111" x14ac:dyDescent="0.4">
      <c r="A129" s="67"/>
      <c r="B129" s="40" t="s">
        <v>856</v>
      </c>
      <c r="C129" s="40"/>
      <c r="D129" s="69"/>
      <c r="E129" s="69"/>
      <c r="F129" s="69"/>
      <c r="G129" s="69"/>
      <c r="H129" s="69"/>
      <c r="I129" s="69"/>
      <c r="J129" s="69"/>
      <c r="K129" s="69"/>
      <c r="L129" s="69"/>
      <c r="M129" s="69"/>
      <c r="N129" s="69"/>
      <c r="O129" s="69"/>
      <c r="P129" s="69"/>
      <c r="Q129" s="69"/>
      <c r="R129" s="69"/>
      <c r="S129" s="69"/>
      <c r="T129" s="69"/>
      <c r="U129" s="69"/>
      <c r="V129" s="69"/>
      <c r="W129" s="69"/>
      <c r="X129" s="69"/>
      <c r="Y129" s="69"/>
      <c r="Z129" s="69"/>
      <c r="AA129" s="69"/>
      <c r="AB129" s="69"/>
      <c r="AC129" s="69"/>
      <c r="AD129" s="69"/>
      <c r="AE129" s="69"/>
      <c r="AF129" s="69"/>
      <c r="AG129" s="69"/>
      <c r="AH129" s="69"/>
      <c r="AI129" s="69"/>
      <c r="AJ129" s="69"/>
      <c r="AK129" s="68"/>
      <c r="AL129" s="67"/>
      <c r="AM129" s="40" t="s">
        <v>856</v>
      </c>
      <c r="AN129" s="40"/>
      <c r="AO129" s="69"/>
      <c r="AP129" s="69"/>
      <c r="AQ129" s="69"/>
      <c r="AR129" s="69"/>
      <c r="AS129" s="69"/>
      <c r="AT129" s="69"/>
      <c r="AU129" s="69"/>
      <c r="AV129" s="69"/>
      <c r="AW129" s="69"/>
      <c r="AX129" s="69"/>
      <c r="AY129" s="69"/>
      <c r="AZ129" s="69"/>
      <c r="BA129" s="69"/>
      <c r="BB129" s="69"/>
      <c r="BC129" s="69"/>
      <c r="BD129" s="69"/>
      <c r="BE129" s="69"/>
      <c r="BF129" s="69"/>
      <c r="BG129" s="69"/>
      <c r="BH129" s="69"/>
      <c r="BI129" s="69"/>
      <c r="BJ129" s="69"/>
      <c r="BK129" s="69"/>
      <c r="BL129" s="69"/>
      <c r="BM129" s="69"/>
      <c r="BN129" s="69"/>
      <c r="BO129" s="69"/>
      <c r="BP129" s="69"/>
      <c r="BQ129" s="69"/>
      <c r="BR129" s="69"/>
      <c r="BS129" s="69"/>
      <c r="BT129" s="69"/>
      <c r="BU129" s="69"/>
      <c r="BV129" s="40"/>
      <c r="BW129" s="193"/>
      <c r="BX129" s="193"/>
      <c r="BY129" s="193"/>
      <c r="BZ129" s="304"/>
      <c r="CA129" s="304"/>
      <c r="CB129" s="304"/>
      <c r="CC129" s="304"/>
      <c r="CD129" s="304"/>
      <c r="CE129" s="304"/>
      <c r="CF129" s="304"/>
      <c r="CG129" s="304"/>
      <c r="CH129" s="304"/>
      <c r="CI129" s="304"/>
      <c r="CJ129" s="304"/>
      <c r="CK129" s="304"/>
      <c r="CL129" s="304"/>
      <c r="CM129" s="304"/>
      <c r="CN129" s="304"/>
      <c r="CO129" s="304"/>
      <c r="CP129" s="304"/>
      <c r="CQ129" s="304"/>
      <c r="CR129" s="304"/>
      <c r="CS129" s="304"/>
      <c r="CT129" s="304"/>
      <c r="CU129" s="304"/>
      <c r="CV129" s="304"/>
      <c r="CW129" s="304"/>
      <c r="CX129" s="304"/>
      <c r="CY129" s="304"/>
      <c r="CZ129" s="304"/>
      <c r="DA129" s="304"/>
      <c r="DB129" s="304"/>
      <c r="DC129" s="304"/>
      <c r="DD129" s="304"/>
      <c r="DE129" s="304"/>
      <c r="DF129" s="304"/>
      <c r="DG129" s="193"/>
    </row>
    <row r="130" spans="1:111" x14ac:dyDescent="0.4">
      <c r="A130" s="70"/>
      <c r="B130" s="72"/>
      <c r="C130" s="72"/>
      <c r="D130" s="72"/>
      <c r="E130" s="72"/>
      <c r="F130" s="72"/>
      <c r="G130" s="72"/>
      <c r="H130" s="72"/>
      <c r="I130" s="72"/>
      <c r="J130" s="72"/>
      <c r="K130" s="72"/>
      <c r="L130" s="72"/>
      <c r="M130" s="72"/>
      <c r="N130" s="72"/>
      <c r="O130" s="72"/>
      <c r="P130" s="72"/>
      <c r="Q130" s="72"/>
      <c r="R130" s="72"/>
      <c r="S130" s="72"/>
      <c r="T130" s="72"/>
      <c r="U130" s="72"/>
      <c r="V130" s="72"/>
      <c r="W130" s="72"/>
      <c r="X130" s="72"/>
      <c r="Y130" s="72"/>
      <c r="Z130" s="72"/>
      <c r="AA130" s="72"/>
      <c r="AB130" s="72"/>
      <c r="AC130" s="72"/>
      <c r="AD130" s="72"/>
      <c r="AE130" s="72"/>
      <c r="AF130" s="72"/>
      <c r="AG130" s="72"/>
      <c r="AH130" s="72"/>
      <c r="AI130" s="72"/>
      <c r="AJ130" s="72"/>
      <c r="AK130" s="73"/>
      <c r="AL130" s="70"/>
      <c r="AM130" s="72"/>
      <c r="AN130" s="72"/>
      <c r="AO130" s="72"/>
      <c r="AP130" s="72"/>
      <c r="AQ130" s="72"/>
      <c r="AR130" s="72"/>
      <c r="AS130" s="72"/>
      <c r="AT130" s="72"/>
      <c r="AU130" s="72"/>
      <c r="AV130" s="72"/>
      <c r="AW130" s="72"/>
      <c r="AX130" s="72"/>
      <c r="AY130" s="72"/>
      <c r="AZ130" s="72"/>
      <c r="BA130" s="72"/>
      <c r="BB130" s="72"/>
      <c r="BC130" s="72"/>
      <c r="BD130" s="72"/>
      <c r="BE130" s="72"/>
      <c r="BF130" s="72"/>
      <c r="BG130" s="72"/>
      <c r="BH130" s="72"/>
      <c r="BI130" s="72"/>
      <c r="BJ130" s="72"/>
      <c r="BK130" s="72"/>
      <c r="BL130" s="72"/>
      <c r="BM130" s="72"/>
      <c r="BN130" s="72"/>
      <c r="BO130" s="72"/>
      <c r="BP130" s="72"/>
      <c r="BQ130" s="72"/>
      <c r="BR130" s="72"/>
      <c r="BS130" s="72"/>
      <c r="BT130" s="72"/>
      <c r="BU130" s="72"/>
      <c r="BV130" s="72"/>
      <c r="BW130" s="193"/>
      <c r="BX130" s="193"/>
      <c r="BY130" s="193"/>
      <c r="BZ130" s="193"/>
      <c r="CA130" s="193"/>
      <c r="CB130" s="193"/>
      <c r="CC130" s="193"/>
      <c r="CD130" s="193"/>
      <c r="CE130" s="193"/>
      <c r="CF130" s="193"/>
      <c r="CG130" s="193"/>
      <c r="CH130" s="193"/>
      <c r="CI130" s="193"/>
      <c r="CJ130" s="193"/>
      <c r="CK130" s="193"/>
      <c r="CL130" s="193"/>
      <c r="CM130" s="193"/>
      <c r="CN130" s="193"/>
      <c r="CO130" s="193"/>
      <c r="CP130" s="193"/>
      <c r="CQ130" s="193"/>
      <c r="CR130" s="193"/>
      <c r="CS130" s="193"/>
      <c r="CT130" s="193"/>
      <c r="CU130" s="193"/>
      <c r="CV130" s="193"/>
      <c r="CW130" s="193"/>
      <c r="CX130" s="193"/>
      <c r="CY130" s="193"/>
      <c r="CZ130" s="193"/>
      <c r="DA130" s="193"/>
      <c r="DB130" s="193"/>
      <c r="DC130" s="193"/>
      <c r="DD130" s="193"/>
      <c r="DE130" s="193"/>
      <c r="DF130" s="193"/>
      <c r="DG130" s="193"/>
    </row>
  </sheetData>
  <sheetProtection algorithmName="SHA-512" hashValue="B3dViqbzV3eUCDGbdcRH6kuDQpSISrB5AETdwToWPqBpTx5zr6oW7o8CZneM/xQjsPubWveNZYZnag2iNozRDw==" saltValue="ls61iYkYPmC3p0hO8/6Kxw==" spinCount="100000" sheet="1" scenarios="1" formatRows="0" insertRows="0" deleteRows="0"/>
  <mergeCells count="186">
    <mergeCell ref="AU124:AX125"/>
    <mergeCell ref="AY124:AZ125"/>
    <mergeCell ref="BA124:BC125"/>
    <mergeCell ref="AU122:AX123"/>
    <mergeCell ref="AY122:AZ123"/>
    <mergeCell ref="BA122:BC123"/>
    <mergeCell ref="AS124:AT125"/>
    <mergeCell ref="AS122:AT123"/>
    <mergeCell ref="S122:AJ123"/>
    <mergeCell ref="S124:AJ125"/>
    <mergeCell ref="BD122:BU123"/>
    <mergeCell ref="BD124:BU125"/>
    <mergeCell ref="CB58:CC59"/>
    <mergeCell ref="BX58:CA61"/>
    <mergeCell ref="CB56:CC57"/>
    <mergeCell ref="CB54:CC55"/>
    <mergeCell ref="BX54:CA57"/>
    <mergeCell ref="BX122:CA125"/>
    <mergeCell ref="CB122:CC123"/>
    <mergeCell ref="CB124:CC125"/>
    <mergeCell ref="AY120:BU121"/>
    <mergeCell ref="BX70:CD70"/>
    <mergeCell ref="BX114:CE115"/>
    <mergeCell ref="CD60:CE61"/>
    <mergeCell ref="CD54:CE55"/>
    <mergeCell ref="CF122:CI123"/>
    <mergeCell ref="CJ122:CK123"/>
    <mergeCell ref="CL122:CN123"/>
    <mergeCell ref="CO122:DF123"/>
    <mergeCell ref="CL60:CN61"/>
    <mergeCell ref="BX68:CC69"/>
    <mergeCell ref="CD68:CE69"/>
    <mergeCell ref="CF68:CI69"/>
    <mergeCell ref="CJ68:DF69"/>
    <mergeCell ref="CB60:CC61"/>
    <mergeCell ref="CF60:CI61"/>
    <mergeCell ref="CJ60:CK61"/>
    <mergeCell ref="CO60:DF61"/>
    <mergeCell ref="CF54:CI55"/>
    <mergeCell ref="CJ54:DF55"/>
    <mergeCell ref="CD56:CE57"/>
    <mergeCell ref="CF56:CI57"/>
    <mergeCell ref="CJ56:DF57"/>
    <mergeCell ref="CD58:CE59"/>
    <mergeCell ref="CD124:CE125"/>
    <mergeCell ref="CF124:CI125"/>
    <mergeCell ref="CJ124:CK125"/>
    <mergeCell ref="CL124:CN125"/>
    <mergeCell ref="CO124:DF125"/>
    <mergeCell ref="CF114:DF115"/>
    <mergeCell ref="BX116:CE117"/>
    <mergeCell ref="CF116:DF117"/>
    <mergeCell ref="CD118:CE119"/>
    <mergeCell ref="CF118:CI119"/>
    <mergeCell ref="CJ118:DF119"/>
    <mergeCell ref="CD120:CE121"/>
    <mergeCell ref="CF120:CI121"/>
    <mergeCell ref="CJ120:DF121"/>
    <mergeCell ref="BX118:CA121"/>
    <mergeCell ref="CB118:CC119"/>
    <mergeCell ref="CB120:CC121"/>
    <mergeCell ref="CD122:CE123"/>
    <mergeCell ref="BX4:CC5"/>
    <mergeCell ref="CD4:CE5"/>
    <mergeCell ref="CF4:CI5"/>
    <mergeCell ref="CJ4:DF5"/>
    <mergeCell ref="BX6:CD6"/>
    <mergeCell ref="BX50:CE51"/>
    <mergeCell ref="CF50:DF51"/>
    <mergeCell ref="BX52:CE53"/>
    <mergeCell ref="CF52:DF53"/>
    <mergeCell ref="CF58:CI59"/>
    <mergeCell ref="CJ58:CK59"/>
    <mergeCell ref="CL58:CN59"/>
    <mergeCell ref="CO58:DF59"/>
    <mergeCell ref="N4:AJ5"/>
    <mergeCell ref="B6:H6"/>
    <mergeCell ref="H4:I5"/>
    <mergeCell ref="B122:E125"/>
    <mergeCell ref="F122:G123"/>
    <mergeCell ref="F124:G125"/>
    <mergeCell ref="J116:AJ117"/>
    <mergeCell ref="AM122:AP125"/>
    <mergeCell ref="AQ122:AR123"/>
    <mergeCell ref="AQ124:AR125"/>
    <mergeCell ref="J118:M119"/>
    <mergeCell ref="AQ120:AR121"/>
    <mergeCell ref="H120:I121"/>
    <mergeCell ref="H124:I125"/>
    <mergeCell ref="J124:M125"/>
    <mergeCell ref="N124:O125"/>
    <mergeCell ref="H122:I123"/>
    <mergeCell ref="P124:R125"/>
    <mergeCell ref="J120:M121"/>
    <mergeCell ref="N120:AJ121"/>
    <mergeCell ref="J122:M123"/>
    <mergeCell ref="N122:O123"/>
    <mergeCell ref="P122:R123"/>
    <mergeCell ref="P60:R61"/>
    <mergeCell ref="N56:AJ57"/>
    <mergeCell ref="J58:M59"/>
    <mergeCell ref="J60:M61"/>
    <mergeCell ref="N58:O59"/>
    <mergeCell ref="N60:O61"/>
    <mergeCell ref="J50:AJ51"/>
    <mergeCell ref="J52:AJ53"/>
    <mergeCell ref="J54:M55"/>
    <mergeCell ref="J56:M57"/>
    <mergeCell ref="S58:AJ59"/>
    <mergeCell ref="S60:AJ61"/>
    <mergeCell ref="AQ56:AR57"/>
    <mergeCell ref="AM58:AP61"/>
    <mergeCell ref="AQ58:AR59"/>
    <mergeCell ref="B50:I51"/>
    <mergeCell ref="AS4:AT5"/>
    <mergeCell ref="AU4:AX5"/>
    <mergeCell ref="B116:I117"/>
    <mergeCell ref="N118:AJ119"/>
    <mergeCell ref="AS118:AT119"/>
    <mergeCell ref="AU118:AX119"/>
    <mergeCell ref="B118:E121"/>
    <mergeCell ref="F118:G119"/>
    <mergeCell ref="F120:G121"/>
    <mergeCell ref="AM114:AT115"/>
    <mergeCell ref="AU120:AX121"/>
    <mergeCell ref="J4:M5"/>
    <mergeCell ref="B4:G5"/>
    <mergeCell ref="P58:R59"/>
    <mergeCell ref="AU68:AX69"/>
    <mergeCell ref="AS60:AT61"/>
    <mergeCell ref="AU60:AX61"/>
    <mergeCell ref="B70:H70"/>
    <mergeCell ref="AU114:BU115"/>
    <mergeCell ref="AM116:AT117"/>
    <mergeCell ref="AU116:BU117"/>
    <mergeCell ref="AY118:BU119"/>
    <mergeCell ref="AS120:AT121"/>
    <mergeCell ref="AY4:BU5"/>
    <mergeCell ref="AM6:AS6"/>
    <mergeCell ref="AU58:AX59"/>
    <mergeCell ref="AY58:AZ59"/>
    <mergeCell ref="BA58:BC59"/>
    <mergeCell ref="AM50:AT51"/>
    <mergeCell ref="AU50:BU51"/>
    <mergeCell ref="AM52:AT53"/>
    <mergeCell ref="AU52:BU53"/>
    <mergeCell ref="AS54:AT55"/>
    <mergeCell ref="AU54:AX55"/>
    <mergeCell ref="AY54:BU55"/>
    <mergeCell ref="AS56:AT57"/>
    <mergeCell ref="AU56:AX57"/>
    <mergeCell ref="AM4:AR5"/>
    <mergeCell ref="AY56:BU57"/>
    <mergeCell ref="AM54:AP57"/>
    <mergeCell ref="AQ54:AR55"/>
    <mergeCell ref="AY60:AZ61"/>
    <mergeCell ref="BA60:BC61"/>
    <mergeCell ref="AM68:AR69"/>
    <mergeCell ref="AS58:AT59"/>
    <mergeCell ref="AS68:AT69"/>
    <mergeCell ref="AQ60:AR61"/>
    <mergeCell ref="BD58:BU59"/>
    <mergeCell ref="BD60:BU61"/>
    <mergeCell ref="B52:I53"/>
    <mergeCell ref="H54:I55"/>
    <mergeCell ref="H56:I57"/>
    <mergeCell ref="H58:I59"/>
    <mergeCell ref="F54:G55"/>
    <mergeCell ref="F56:G57"/>
    <mergeCell ref="F58:G59"/>
    <mergeCell ref="B54:E57"/>
    <mergeCell ref="B58:E61"/>
    <mergeCell ref="H60:I61"/>
    <mergeCell ref="F60:G61"/>
    <mergeCell ref="B68:G69"/>
    <mergeCell ref="H68:I69"/>
    <mergeCell ref="N54:AJ55"/>
    <mergeCell ref="AM118:AP121"/>
    <mergeCell ref="AQ118:AR119"/>
    <mergeCell ref="B114:I115"/>
    <mergeCell ref="J114:AJ115"/>
    <mergeCell ref="J68:M69"/>
    <mergeCell ref="N68:AJ69"/>
    <mergeCell ref="H118:I119"/>
    <mergeCell ref="AY68:BU69"/>
    <mergeCell ref="AM70:AS70"/>
  </mergeCells>
  <phoneticPr fontId="2"/>
  <conditionalFormatting sqref="I6:AJ49 B7:H49 J50 J52 N54 N56 N58 N60 H54 H56 H58 H60 AT6:BU49 AM7:AS49 AU50 AU52 AY54 AY56 AY60 AY58 AS54 AS56 AS58 AS60 CE6:DF49 BX7:CD49 CF50 CF52 CJ54 CJ56 CJ60 CJ58 CD54 CD56 CD58 CD60 AT70:BU113 AM71:AS113 AU114 AU116 AY118 AY120 AY124 AY122 AS124 AS122 AS120 AS118 I70:AJ113 B71:H113 J114 J116 N118 N120 N124 N122 H118 H120 H122 H124 N4 AY4 CJ4 AY68 N68 S60:AF61 BD58:BQ61 CO58:DB61 S122:AF125 BD122:BQ125 S58">
    <cfRule type="expression" dxfId="19" priority="15">
      <formula>$DO$3=TRUE</formula>
    </cfRule>
  </conditionalFormatting>
  <dataValidations count="2">
    <dataValidation type="list" allowBlank="1" showInputMessage="1" showErrorMessage="1" sqref="H56 H58 H54 H60 H120 H122 H118 H124 AS56 AS58 AS54 AS60 AS120 AS122 AS118 AS124 CD56 CD58 CD54 CD60 CD120 CD122 CD118 CD124" xr:uid="{00000000-0002-0000-0300-000000000000}">
      <formula1>"有,無"</formula1>
    </dataValidation>
    <dataValidation type="list" allowBlank="1" showInputMessage="1" showErrorMessage="1" sqref="N58 N60 N122 N124 AY58 AY60 AY122 AY124 CJ58 CJ60 CJ122 CJ124" xr:uid="{00000000-0002-0000-0300-000001000000}">
      <formula1>"A,B"</formula1>
    </dataValidation>
  </dataValidations>
  <pageMargins left="0.59055118110236227" right="0.59055118110236227" top="0.39370078740157483" bottom="0.39370078740157483" header="0.31496062992125984" footer="0.31496062992125984"/>
  <pageSetup paperSize="9" scale="83" fitToWidth="3" fitToHeight="2" orientation="portrait" r:id="rId1"/>
  <headerFooter>
    <oddFooter>&amp;L&amp;6sf03h9</oddFooter>
  </headerFooter>
  <rowBreaks count="1" manualBreakCount="1">
    <brk id="66" max="16383" man="1"/>
  </rowBreaks>
  <colBreaks count="2" manualBreakCount="2">
    <brk id="37" max="1048575" man="1"/>
    <brk id="74" max="1048575" man="1"/>
  </col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32769" r:id="rId4" name="Check Box 1">
              <controlPr locked="0" defaultSize="0" autoFill="0" autoLine="0" autoPict="0">
                <anchor moveWithCells="1">
                  <from>
                    <xdr:col>11</xdr:col>
                    <xdr:colOff>114300</xdr:colOff>
                    <xdr:row>0</xdr:row>
                    <xdr:rowOff>133350</xdr:rowOff>
                  </from>
                  <to>
                    <xdr:col>18</xdr:col>
                    <xdr:colOff>19050</xdr:colOff>
                    <xdr:row>2</xdr:row>
                    <xdr:rowOff>9525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B1:CD199"/>
  <sheetViews>
    <sheetView showGridLines="0" view="pageBreakPreview" zoomScale="80" zoomScaleNormal="100" zoomScaleSheetLayoutView="80" workbookViewId="0"/>
  </sheetViews>
  <sheetFormatPr defaultColWidth="8.75" defaultRowHeight="12" x14ac:dyDescent="0.4"/>
  <cols>
    <col min="1" max="1" width="2.25" style="5" customWidth="1"/>
    <col min="2" max="2" width="2.625" style="5" customWidth="1"/>
    <col min="3" max="3" width="3.625" style="5" customWidth="1"/>
    <col min="4" max="27" width="2.25" style="5" customWidth="1"/>
    <col min="28" max="31" width="4.75" style="5" customWidth="1"/>
    <col min="32" max="37" width="3.625" style="5" customWidth="1"/>
    <col min="38" max="80" width="2.25" style="5" customWidth="1"/>
    <col min="81" max="81" width="5.25" style="5" customWidth="1"/>
    <col min="82" max="82" width="8.75" style="5" hidden="1" customWidth="1"/>
    <col min="83" max="83" width="8.75" style="5" customWidth="1"/>
    <col min="84" max="16384" width="8.75" style="5"/>
  </cols>
  <sheetData>
    <row r="1" spans="2:82" ht="12.75" thickBot="1" x14ac:dyDescent="0.45">
      <c r="CD1" s="26" t="s">
        <v>755</v>
      </c>
    </row>
    <row r="2" spans="2:82" ht="15" thickBot="1" x14ac:dyDescent="0.45">
      <c r="B2" s="175" t="s">
        <v>572</v>
      </c>
      <c r="C2" s="75" t="s">
        <v>571</v>
      </c>
      <c r="D2" s="74"/>
      <c r="E2" s="25"/>
      <c r="F2" s="25"/>
      <c r="G2" s="25"/>
      <c r="CD2" s="29" t="b">
        <v>0</v>
      </c>
    </row>
    <row r="3" spans="2:82" ht="12" customHeight="1" x14ac:dyDescent="0.4">
      <c r="F3" s="25"/>
      <c r="G3" s="25"/>
    </row>
    <row r="4" spans="2:82" ht="17.649999999999999" customHeight="1" thickBot="1" x14ac:dyDescent="0.45">
      <c r="B4" s="25" t="s">
        <v>564</v>
      </c>
      <c r="C4" s="25"/>
      <c r="D4" s="25"/>
      <c r="E4" s="25"/>
      <c r="F4" s="25"/>
      <c r="G4" s="25"/>
    </row>
    <row r="5" spans="2:82" ht="13.15" customHeight="1" x14ac:dyDescent="0.4">
      <c r="B5" s="543" t="s">
        <v>565</v>
      </c>
      <c r="C5" s="544"/>
      <c r="D5" s="544"/>
      <c r="E5" s="544"/>
      <c r="F5" s="547"/>
      <c r="G5" s="547"/>
      <c r="H5" s="547"/>
      <c r="I5" s="547"/>
      <c r="J5" s="547"/>
      <c r="K5" s="547"/>
      <c r="L5" s="547"/>
      <c r="M5" s="547"/>
      <c r="N5" s="547"/>
      <c r="O5" s="547"/>
      <c r="P5" s="544" t="s">
        <v>566</v>
      </c>
      <c r="Q5" s="544"/>
      <c r="R5" s="544"/>
      <c r="S5" s="544"/>
      <c r="T5" s="549"/>
      <c r="U5" s="549"/>
      <c r="V5" s="549"/>
      <c r="W5" s="549"/>
      <c r="X5" s="549"/>
      <c r="Y5" s="549"/>
      <c r="Z5" s="549"/>
      <c r="AA5" s="549"/>
      <c r="AB5" s="549"/>
      <c r="AC5" s="549"/>
      <c r="AD5" s="549"/>
      <c r="AE5" s="549"/>
      <c r="AF5" s="549"/>
      <c r="AG5" s="549"/>
      <c r="AH5" s="549"/>
      <c r="AI5" s="549"/>
      <c r="AJ5" s="549"/>
      <c r="AK5" s="550"/>
    </row>
    <row r="6" spans="2:82" ht="13.15" customHeight="1" thickBot="1" x14ac:dyDescent="0.45">
      <c r="B6" s="545"/>
      <c r="C6" s="546"/>
      <c r="D6" s="546"/>
      <c r="E6" s="546"/>
      <c r="F6" s="548"/>
      <c r="G6" s="548"/>
      <c r="H6" s="548"/>
      <c r="I6" s="548"/>
      <c r="J6" s="548"/>
      <c r="K6" s="548"/>
      <c r="L6" s="548"/>
      <c r="M6" s="548"/>
      <c r="N6" s="548"/>
      <c r="O6" s="548"/>
      <c r="P6" s="546"/>
      <c r="Q6" s="546"/>
      <c r="R6" s="546"/>
      <c r="S6" s="546"/>
      <c r="T6" s="551"/>
      <c r="U6" s="551"/>
      <c r="V6" s="551"/>
      <c r="W6" s="551"/>
      <c r="X6" s="551"/>
      <c r="Y6" s="551"/>
      <c r="Z6" s="551"/>
      <c r="AA6" s="551"/>
      <c r="AB6" s="551"/>
      <c r="AC6" s="551"/>
      <c r="AD6" s="551"/>
      <c r="AE6" s="551"/>
      <c r="AF6" s="551"/>
      <c r="AG6" s="551"/>
      <c r="AH6" s="551"/>
      <c r="AI6" s="551"/>
      <c r="AJ6" s="551"/>
      <c r="AK6" s="552"/>
    </row>
    <row r="7" spans="2:82" ht="12" customHeight="1" x14ac:dyDescent="0.4"/>
    <row r="8" spans="2:82" ht="16.899999999999999" customHeight="1" thickBot="1" x14ac:dyDescent="0.45">
      <c r="B8" s="25" t="s">
        <v>567</v>
      </c>
    </row>
    <row r="9" spans="2:82" ht="19.149999999999999" customHeight="1" x14ac:dyDescent="0.4">
      <c r="B9" s="553" t="s">
        <v>866</v>
      </c>
      <c r="C9" s="554"/>
      <c r="D9" s="424" t="s">
        <v>851</v>
      </c>
      <c r="E9" s="424"/>
      <c r="F9" s="424"/>
      <c r="G9" s="424"/>
      <c r="H9" s="424"/>
      <c r="I9" s="424"/>
      <c r="J9" s="424"/>
      <c r="K9" s="424"/>
      <c r="L9" s="554" t="s">
        <v>568</v>
      </c>
      <c r="M9" s="554"/>
      <c r="N9" s="554"/>
      <c r="O9" s="554"/>
      <c r="P9" s="554"/>
      <c r="Q9" s="554"/>
      <c r="R9" s="554"/>
      <c r="S9" s="554"/>
      <c r="T9" s="493" t="s">
        <v>569</v>
      </c>
      <c r="U9" s="438"/>
      <c r="V9" s="438"/>
      <c r="W9" s="438"/>
      <c r="X9" s="438"/>
      <c r="Y9" s="438"/>
      <c r="Z9" s="438"/>
      <c r="AA9" s="438"/>
      <c r="AB9" s="438"/>
      <c r="AC9" s="438"/>
      <c r="AD9" s="438"/>
      <c r="AE9" s="438"/>
      <c r="AF9" s="438"/>
      <c r="AG9" s="438"/>
      <c r="AH9" s="438"/>
      <c r="AI9" s="438"/>
      <c r="AJ9" s="438"/>
      <c r="AK9" s="557"/>
    </row>
    <row r="10" spans="2:82" ht="24.6" customHeight="1" thickBot="1" x14ac:dyDescent="0.45">
      <c r="B10" s="555"/>
      <c r="C10" s="556"/>
      <c r="D10" s="417"/>
      <c r="E10" s="417"/>
      <c r="F10" s="417"/>
      <c r="G10" s="417"/>
      <c r="H10" s="417"/>
      <c r="I10" s="417"/>
      <c r="J10" s="417"/>
      <c r="K10" s="417"/>
      <c r="L10" s="556"/>
      <c r="M10" s="556"/>
      <c r="N10" s="556"/>
      <c r="O10" s="556"/>
      <c r="P10" s="556"/>
      <c r="Q10" s="556"/>
      <c r="R10" s="556"/>
      <c r="S10" s="556"/>
      <c r="T10" s="494"/>
      <c r="U10" s="469"/>
      <c r="V10" s="469"/>
      <c r="W10" s="469"/>
      <c r="X10" s="469"/>
      <c r="Y10" s="469"/>
      <c r="Z10" s="469"/>
      <c r="AA10" s="469"/>
      <c r="AB10" s="469"/>
      <c r="AC10" s="469"/>
      <c r="AD10" s="469"/>
      <c r="AE10" s="469"/>
      <c r="AF10" s="469"/>
      <c r="AG10" s="469"/>
      <c r="AH10" s="469"/>
      <c r="AI10" s="469"/>
      <c r="AJ10" s="469"/>
      <c r="AK10" s="558"/>
    </row>
    <row r="11" spans="2:82" ht="24" customHeight="1" x14ac:dyDescent="0.4">
      <c r="B11" s="533">
        <v>1</v>
      </c>
      <c r="C11" s="534"/>
      <c r="D11" s="535" t="str">
        <f t="shared" ref="D11:D15" si="0">IFERROR(IF(VLOOKUP(B11,事業所リスト,2,FALSE)=0,"",VLOOKUP(B11,事業所リスト,2,FALSE)),"")</f>
        <v/>
      </c>
      <c r="E11" s="535"/>
      <c r="F11" s="535"/>
      <c r="G11" s="535"/>
      <c r="H11" s="535"/>
      <c r="I11" s="535"/>
      <c r="J11" s="535"/>
      <c r="K11" s="535"/>
      <c r="L11" s="536"/>
      <c r="M11" s="536"/>
      <c r="N11" s="536"/>
      <c r="O11" s="536"/>
      <c r="P11" s="536"/>
      <c r="Q11" s="536"/>
      <c r="R11" s="536"/>
      <c r="S11" s="536"/>
      <c r="T11" s="537"/>
      <c r="U11" s="538"/>
      <c r="V11" s="538"/>
      <c r="W11" s="538"/>
      <c r="X11" s="538"/>
      <c r="Y11" s="538"/>
      <c r="Z11" s="538"/>
      <c r="AA11" s="538"/>
      <c r="AB11" s="538"/>
      <c r="AC11" s="538"/>
      <c r="AD11" s="538"/>
      <c r="AE11" s="538"/>
      <c r="AF11" s="538"/>
      <c r="AG11" s="538"/>
      <c r="AH11" s="538"/>
      <c r="AI11" s="538"/>
      <c r="AJ11" s="538"/>
      <c r="AK11" s="539"/>
    </row>
    <row r="12" spans="2:82" ht="24" customHeight="1" x14ac:dyDescent="0.4">
      <c r="B12" s="541">
        <v>2</v>
      </c>
      <c r="C12" s="542"/>
      <c r="D12" s="540" t="str">
        <f t="shared" si="0"/>
        <v/>
      </c>
      <c r="E12" s="540"/>
      <c r="F12" s="540"/>
      <c r="G12" s="540"/>
      <c r="H12" s="540"/>
      <c r="I12" s="540"/>
      <c r="J12" s="540"/>
      <c r="K12" s="540"/>
      <c r="L12" s="532"/>
      <c r="M12" s="532"/>
      <c r="N12" s="532"/>
      <c r="O12" s="532"/>
      <c r="P12" s="532"/>
      <c r="Q12" s="532"/>
      <c r="R12" s="532"/>
      <c r="S12" s="532"/>
      <c r="T12" s="515"/>
      <c r="U12" s="516"/>
      <c r="V12" s="516"/>
      <c r="W12" s="516"/>
      <c r="X12" s="516"/>
      <c r="Y12" s="516"/>
      <c r="Z12" s="516"/>
      <c r="AA12" s="516"/>
      <c r="AB12" s="516"/>
      <c r="AC12" s="516"/>
      <c r="AD12" s="516"/>
      <c r="AE12" s="516"/>
      <c r="AF12" s="516"/>
      <c r="AG12" s="516"/>
      <c r="AH12" s="516"/>
      <c r="AI12" s="516"/>
      <c r="AJ12" s="516"/>
      <c r="AK12" s="517"/>
    </row>
    <row r="13" spans="2:82" ht="24" customHeight="1" x14ac:dyDescent="0.4">
      <c r="B13" s="527">
        <v>3</v>
      </c>
      <c r="C13" s="528"/>
      <c r="D13" s="540" t="str">
        <f t="shared" si="0"/>
        <v/>
      </c>
      <c r="E13" s="540"/>
      <c r="F13" s="540"/>
      <c r="G13" s="540"/>
      <c r="H13" s="540"/>
      <c r="I13" s="540"/>
      <c r="J13" s="540"/>
      <c r="K13" s="540"/>
      <c r="L13" s="532"/>
      <c r="M13" s="532"/>
      <c r="N13" s="532"/>
      <c r="O13" s="532"/>
      <c r="P13" s="532"/>
      <c r="Q13" s="532"/>
      <c r="R13" s="532"/>
      <c r="S13" s="532"/>
      <c r="T13" s="515"/>
      <c r="U13" s="516"/>
      <c r="V13" s="516"/>
      <c r="W13" s="516"/>
      <c r="X13" s="516"/>
      <c r="Y13" s="516"/>
      <c r="Z13" s="516"/>
      <c r="AA13" s="516"/>
      <c r="AB13" s="516"/>
      <c r="AC13" s="516"/>
      <c r="AD13" s="516"/>
      <c r="AE13" s="516"/>
      <c r="AF13" s="516"/>
      <c r="AG13" s="516"/>
      <c r="AH13" s="516"/>
      <c r="AI13" s="516"/>
      <c r="AJ13" s="516"/>
      <c r="AK13" s="517"/>
    </row>
    <row r="14" spans="2:82" ht="24" customHeight="1" x14ac:dyDescent="0.4">
      <c r="B14" s="527">
        <v>4</v>
      </c>
      <c r="C14" s="528"/>
      <c r="D14" s="529" t="str">
        <f t="shared" si="0"/>
        <v/>
      </c>
      <c r="E14" s="530"/>
      <c r="F14" s="530"/>
      <c r="G14" s="530"/>
      <c r="H14" s="530"/>
      <c r="I14" s="530"/>
      <c r="J14" s="530"/>
      <c r="K14" s="531"/>
      <c r="L14" s="532"/>
      <c r="M14" s="532"/>
      <c r="N14" s="532"/>
      <c r="O14" s="532"/>
      <c r="P14" s="532"/>
      <c r="Q14" s="532"/>
      <c r="R14" s="532"/>
      <c r="S14" s="532"/>
      <c r="T14" s="515"/>
      <c r="U14" s="516"/>
      <c r="V14" s="516"/>
      <c r="W14" s="516"/>
      <c r="X14" s="516"/>
      <c r="Y14" s="516"/>
      <c r="Z14" s="516"/>
      <c r="AA14" s="516"/>
      <c r="AB14" s="516"/>
      <c r="AC14" s="516"/>
      <c r="AD14" s="516"/>
      <c r="AE14" s="516"/>
      <c r="AF14" s="516"/>
      <c r="AG14" s="516"/>
      <c r="AH14" s="516"/>
      <c r="AI14" s="516"/>
      <c r="AJ14" s="516"/>
      <c r="AK14" s="517"/>
    </row>
    <row r="15" spans="2:82" ht="24" customHeight="1" thickBot="1" x14ac:dyDescent="0.45">
      <c r="B15" s="521">
        <v>5</v>
      </c>
      <c r="C15" s="522"/>
      <c r="D15" s="523" t="str">
        <f t="shared" si="0"/>
        <v/>
      </c>
      <c r="E15" s="524"/>
      <c r="F15" s="524"/>
      <c r="G15" s="524"/>
      <c r="H15" s="524"/>
      <c r="I15" s="524"/>
      <c r="J15" s="524"/>
      <c r="K15" s="525"/>
      <c r="L15" s="526"/>
      <c r="M15" s="526"/>
      <c r="N15" s="526"/>
      <c r="O15" s="526"/>
      <c r="P15" s="526"/>
      <c r="Q15" s="526"/>
      <c r="R15" s="526"/>
      <c r="S15" s="526"/>
      <c r="T15" s="518"/>
      <c r="U15" s="519"/>
      <c r="V15" s="519"/>
      <c r="W15" s="519"/>
      <c r="X15" s="519"/>
      <c r="Y15" s="519"/>
      <c r="Z15" s="519"/>
      <c r="AA15" s="519"/>
      <c r="AB15" s="519"/>
      <c r="AC15" s="519"/>
      <c r="AD15" s="519"/>
      <c r="AE15" s="519"/>
      <c r="AF15" s="519"/>
      <c r="AG15" s="519"/>
      <c r="AH15" s="519"/>
      <c r="AI15" s="519"/>
      <c r="AJ15" s="519"/>
      <c r="AK15" s="520"/>
    </row>
    <row r="16" spans="2:82" ht="12" customHeight="1" x14ac:dyDescent="0.4">
      <c r="C16" s="61"/>
    </row>
    <row r="17" spans="2:37" ht="12" customHeight="1" thickBot="1" x14ac:dyDescent="0.45">
      <c r="B17" s="25" t="s">
        <v>570</v>
      </c>
      <c r="C17" s="61"/>
    </row>
    <row r="18" spans="2:37" ht="12" customHeight="1" x14ac:dyDescent="0.4">
      <c r="B18" s="176"/>
      <c r="C18" s="177"/>
      <c r="D18" s="177"/>
      <c r="E18" s="177"/>
      <c r="F18" s="177"/>
      <c r="G18" s="177"/>
      <c r="H18" s="177"/>
      <c r="I18" s="177"/>
      <c r="J18" s="177"/>
      <c r="K18" s="177"/>
      <c r="L18" s="177"/>
      <c r="M18" s="177"/>
      <c r="N18" s="177"/>
      <c r="O18" s="177"/>
      <c r="P18" s="177"/>
      <c r="Q18" s="177"/>
      <c r="R18" s="177"/>
      <c r="S18" s="177"/>
      <c r="T18" s="177"/>
      <c r="U18" s="177"/>
      <c r="V18" s="177"/>
      <c r="W18" s="177"/>
      <c r="X18" s="177"/>
      <c r="Y18" s="177"/>
      <c r="Z18" s="177"/>
      <c r="AA18" s="177"/>
      <c r="AB18" s="177"/>
      <c r="AC18" s="177"/>
      <c r="AD18" s="177"/>
      <c r="AE18" s="177"/>
      <c r="AF18" s="177"/>
      <c r="AG18" s="177"/>
      <c r="AH18" s="177"/>
      <c r="AI18" s="177"/>
      <c r="AJ18" s="177"/>
      <c r="AK18" s="178"/>
    </row>
    <row r="19" spans="2:37" ht="12" customHeight="1" x14ac:dyDescent="0.4">
      <c r="B19" s="179"/>
      <c r="C19" s="79"/>
      <c r="D19" s="79"/>
      <c r="E19" s="79"/>
      <c r="F19" s="79"/>
      <c r="G19" s="79"/>
      <c r="H19" s="79"/>
      <c r="I19" s="79"/>
      <c r="J19" s="79"/>
      <c r="K19" s="79"/>
      <c r="L19" s="79"/>
      <c r="M19" s="79"/>
      <c r="N19" s="79"/>
      <c r="O19" s="79"/>
      <c r="P19" s="79"/>
      <c r="Q19" s="79"/>
      <c r="R19" s="79"/>
      <c r="S19" s="79"/>
      <c r="T19" s="79"/>
      <c r="U19" s="79"/>
      <c r="V19" s="79"/>
      <c r="W19" s="79"/>
      <c r="X19" s="79"/>
      <c r="Y19" s="79"/>
      <c r="Z19" s="79"/>
      <c r="AA19" s="79"/>
      <c r="AB19" s="79"/>
      <c r="AC19" s="79"/>
      <c r="AD19" s="79"/>
      <c r="AE19" s="79"/>
      <c r="AF19" s="79"/>
      <c r="AG19" s="79"/>
      <c r="AH19" s="79"/>
      <c r="AI19" s="79"/>
      <c r="AJ19" s="79"/>
      <c r="AK19" s="80"/>
    </row>
    <row r="20" spans="2:37" ht="12" customHeight="1" x14ac:dyDescent="0.4">
      <c r="B20" s="179"/>
      <c r="C20" s="79"/>
      <c r="D20" s="79"/>
      <c r="E20" s="79"/>
      <c r="F20" s="79"/>
      <c r="G20" s="79"/>
      <c r="H20" s="79"/>
      <c r="I20" s="79"/>
      <c r="J20" s="79"/>
      <c r="K20" s="79"/>
      <c r="L20" s="79"/>
      <c r="M20" s="79"/>
      <c r="N20" s="79"/>
      <c r="O20" s="79"/>
      <c r="P20" s="79"/>
      <c r="Q20" s="79"/>
      <c r="R20" s="79"/>
      <c r="S20" s="79"/>
      <c r="T20" s="79"/>
      <c r="U20" s="79"/>
      <c r="V20" s="79"/>
      <c r="W20" s="79"/>
      <c r="X20" s="79"/>
      <c r="Y20" s="79"/>
      <c r="Z20" s="79"/>
      <c r="AA20" s="79"/>
      <c r="AB20" s="79"/>
      <c r="AC20" s="79"/>
      <c r="AD20" s="79"/>
      <c r="AE20" s="79"/>
      <c r="AF20" s="79"/>
      <c r="AG20" s="79"/>
      <c r="AH20" s="79"/>
      <c r="AI20" s="79"/>
      <c r="AJ20" s="79"/>
      <c r="AK20" s="80"/>
    </row>
    <row r="21" spans="2:37" ht="12" customHeight="1" x14ac:dyDescent="0.4">
      <c r="B21" s="179"/>
      <c r="C21" s="79"/>
      <c r="D21" s="79"/>
      <c r="E21" s="79"/>
      <c r="F21" s="79"/>
      <c r="G21" s="79"/>
      <c r="H21" s="79"/>
      <c r="I21" s="79"/>
      <c r="J21" s="79"/>
      <c r="K21" s="79"/>
      <c r="L21" s="79"/>
      <c r="M21" s="79"/>
      <c r="N21" s="79"/>
      <c r="O21" s="79"/>
      <c r="P21" s="79"/>
      <c r="Q21" s="79"/>
      <c r="R21" s="79"/>
      <c r="S21" s="79"/>
      <c r="T21" s="79"/>
      <c r="U21" s="79"/>
      <c r="V21" s="79"/>
      <c r="W21" s="79"/>
      <c r="X21" s="79"/>
      <c r="Y21" s="79"/>
      <c r="Z21" s="79"/>
      <c r="AA21" s="79"/>
      <c r="AB21" s="79"/>
      <c r="AC21" s="79"/>
      <c r="AD21" s="79"/>
      <c r="AE21" s="79"/>
      <c r="AF21" s="79"/>
      <c r="AG21" s="79"/>
      <c r="AH21" s="79"/>
      <c r="AI21" s="79"/>
      <c r="AJ21" s="79"/>
      <c r="AK21" s="80"/>
    </row>
    <row r="22" spans="2:37" ht="12" customHeight="1" x14ac:dyDescent="0.4">
      <c r="B22" s="179"/>
      <c r="C22" s="79"/>
      <c r="D22" s="79"/>
      <c r="E22" s="79"/>
      <c r="F22" s="79"/>
      <c r="G22" s="79"/>
      <c r="H22" s="79"/>
      <c r="I22" s="79"/>
      <c r="J22" s="79"/>
      <c r="K22" s="79"/>
      <c r="L22" s="79"/>
      <c r="M22" s="79"/>
      <c r="N22" s="79"/>
      <c r="O22" s="79"/>
      <c r="P22" s="79"/>
      <c r="Q22" s="79"/>
      <c r="R22" s="79"/>
      <c r="S22" s="79"/>
      <c r="T22" s="79"/>
      <c r="U22" s="79"/>
      <c r="V22" s="79"/>
      <c r="W22" s="79"/>
      <c r="X22" s="79"/>
      <c r="Y22" s="79"/>
      <c r="Z22" s="79"/>
      <c r="AA22" s="79"/>
      <c r="AB22" s="79"/>
      <c r="AC22" s="79"/>
      <c r="AD22" s="79"/>
      <c r="AE22" s="79"/>
      <c r="AF22" s="79"/>
      <c r="AG22" s="79"/>
      <c r="AH22" s="79"/>
      <c r="AI22" s="79"/>
      <c r="AJ22" s="79"/>
      <c r="AK22" s="80"/>
    </row>
    <row r="23" spans="2:37" ht="12" customHeight="1" x14ac:dyDescent="0.4">
      <c r="B23" s="179"/>
      <c r="C23" s="79"/>
      <c r="D23" s="79"/>
      <c r="E23" s="79"/>
      <c r="F23" s="79"/>
      <c r="G23" s="79"/>
      <c r="H23" s="79"/>
      <c r="I23" s="79"/>
      <c r="J23" s="79"/>
      <c r="K23" s="79"/>
      <c r="L23" s="79"/>
      <c r="M23" s="79"/>
      <c r="N23" s="79"/>
      <c r="O23" s="79"/>
      <c r="P23" s="79"/>
      <c r="Q23" s="79"/>
      <c r="R23" s="79"/>
      <c r="S23" s="79"/>
      <c r="T23" s="79"/>
      <c r="U23" s="79"/>
      <c r="V23" s="79"/>
      <c r="W23" s="79"/>
      <c r="X23" s="79"/>
      <c r="Y23" s="79"/>
      <c r="Z23" s="79"/>
      <c r="AA23" s="79"/>
      <c r="AB23" s="79"/>
      <c r="AC23" s="79"/>
      <c r="AD23" s="79"/>
      <c r="AE23" s="79"/>
      <c r="AF23" s="79"/>
      <c r="AG23" s="79"/>
      <c r="AH23" s="79"/>
      <c r="AI23" s="79"/>
      <c r="AJ23" s="79"/>
      <c r="AK23" s="80"/>
    </row>
    <row r="24" spans="2:37" ht="12" customHeight="1" x14ac:dyDescent="0.4">
      <c r="B24" s="179"/>
      <c r="C24" s="79"/>
      <c r="D24" s="79"/>
      <c r="E24" s="79"/>
      <c r="F24" s="79"/>
      <c r="G24" s="79"/>
      <c r="H24" s="79"/>
      <c r="I24" s="79"/>
      <c r="J24" s="79"/>
      <c r="K24" s="79"/>
      <c r="L24" s="79"/>
      <c r="M24" s="79"/>
      <c r="N24" s="79"/>
      <c r="O24" s="79"/>
      <c r="P24" s="79"/>
      <c r="Q24" s="79"/>
      <c r="R24" s="79"/>
      <c r="S24" s="79"/>
      <c r="T24" s="79"/>
      <c r="U24" s="79"/>
      <c r="V24" s="79"/>
      <c r="W24" s="79"/>
      <c r="X24" s="79"/>
      <c r="Y24" s="79"/>
      <c r="Z24" s="79"/>
      <c r="AA24" s="79"/>
      <c r="AB24" s="79"/>
      <c r="AC24" s="79"/>
      <c r="AD24" s="79"/>
      <c r="AE24" s="79"/>
      <c r="AF24" s="79"/>
      <c r="AG24" s="79"/>
      <c r="AH24" s="79"/>
      <c r="AI24" s="79"/>
      <c r="AJ24" s="79"/>
      <c r="AK24" s="80"/>
    </row>
    <row r="25" spans="2:37" ht="12" customHeight="1" x14ac:dyDescent="0.4">
      <c r="B25" s="179"/>
      <c r="C25" s="79"/>
      <c r="D25" s="79"/>
      <c r="E25" s="79"/>
      <c r="F25" s="79"/>
      <c r="G25" s="79"/>
      <c r="H25" s="79"/>
      <c r="I25" s="79"/>
      <c r="J25" s="79"/>
      <c r="K25" s="79"/>
      <c r="L25" s="79"/>
      <c r="M25" s="79"/>
      <c r="N25" s="79"/>
      <c r="O25" s="79"/>
      <c r="P25" s="79"/>
      <c r="Q25" s="79"/>
      <c r="R25" s="79"/>
      <c r="S25" s="79"/>
      <c r="T25" s="79"/>
      <c r="U25" s="79"/>
      <c r="V25" s="79"/>
      <c r="W25" s="79"/>
      <c r="X25" s="79"/>
      <c r="Y25" s="79"/>
      <c r="Z25" s="79"/>
      <c r="AA25" s="79"/>
      <c r="AB25" s="79"/>
      <c r="AC25" s="79"/>
      <c r="AD25" s="79"/>
      <c r="AE25" s="79"/>
      <c r="AF25" s="79"/>
      <c r="AG25" s="79"/>
      <c r="AH25" s="79"/>
      <c r="AI25" s="79"/>
      <c r="AJ25" s="79"/>
      <c r="AK25" s="80"/>
    </row>
    <row r="26" spans="2:37" ht="12" customHeight="1" x14ac:dyDescent="0.4">
      <c r="B26" s="179"/>
      <c r="C26" s="79"/>
      <c r="D26" s="79"/>
      <c r="E26" s="79"/>
      <c r="F26" s="79"/>
      <c r="G26" s="79"/>
      <c r="H26" s="79"/>
      <c r="I26" s="79"/>
      <c r="J26" s="79"/>
      <c r="K26" s="79"/>
      <c r="L26" s="79"/>
      <c r="M26" s="79"/>
      <c r="N26" s="79"/>
      <c r="O26" s="79"/>
      <c r="P26" s="79"/>
      <c r="Q26" s="79"/>
      <c r="R26" s="79"/>
      <c r="S26" s="79"/>
      <c r="T26" s="79"/>
      <c r="U26" s="79"/>
      <c r="V26" s="79"/>
      <c r="W26" s="79"/>
      <c r="X26" s="79"/>
      <c r="Y26" s="79"/>
      <c r="Z26" s="79"/>
      <c r="AA26" s="79"/>
      <c r="AB26" s="79"/>
      <c r="AC26" s="79"/>
      <c r="AD26" s="79"/>
      <c r="AE26" s="79"/>
      <c r="AF26" s="79"/>
      <c r="AG26" s="79"/>
      <c r="AH26" s="79"/>
      <c r="AI26" s="79"/>
      <c r="AJ26" s="79"/>
      <c r="AK26" s="80"/>
    </row>
    <row r="27" spans="2:37" ht="12" customHeight="1" x14ac:dyDescent="0.4">
      <c r="B27" s="179"/>
      <c r="C27" s="79"/>
      <c r="D27" s="79"/>
      <c r="E27" s="79"/>
      <c r="F27" s="79"/>
      <c r="G27" s="79"/>
      <c r="H27" s="79"/>
      <c r="I27" s="79"/>
      <c r="J27" s="79"/>
      <c r="K27" s="79"/>
      <c r="L27" s="79"/>
      <c r="M27" s="79"/>
      <c r="N27" s="79"/>
      <c r="O27" s="79"/>
      <c r="P27" s="79"/>
      <c r="Q27" s="79"/>
      <c r="R27" s="79"/>
      <c r="S27" s="79"/>
      <c r="T27" s="79"/>
      <c r="U27" s="79"/>
      <c r="V27" s="79"/>
      <c r="W27" s="79"/>
      <c r="X27" s="79"/>
      <c r="Y27" s="79"/>
      <c r="Z27" s="79"/>
      <c r="AA27" s="79"/>
      <c r="AB27" s="79"/>
      <c r="AC27" s="79"/>
      <c r="AD27" s="79"/>
      <c r="AE27" s="79"/>
      <c r="AF27" s="79"/>
      <c r="AG27" s="79"/>
      <c r="AH27" s="79"/>
      <c r="AI27" s="79"/>
      <c r="AJ27" s="79"/>
      <c r="AK27" s="80"/>
    </row>
    <row r="28" spans="2:37" ht="12" customHeight="1" x14ac:dyDescent="0.4">
      <c r="B28" s="179"/>
      <c r="C28" s="79"/>
      <c r="D28" s="79"/>
      <c r="E28" s="79"/>
      <c r="F28" s="79"/>
      <c r="G28" s="79"/>
      <c r="H28" s="79"/>
      <c r="I28" s="79"/>
      <c r="J28" s="79"/>
      <c r="K28" s="79"/>
      <c r="L28" s="79"/>
      <c r="M28" s="79"/>
      <c r="N28" s="79"/>
      <c r="O28" s="79"/>
      <c r="P28" s="79"/>
      <c r="Q28" s="79"/>
      <c r="R28" s="79"/>
      <c r="S28" s="79"/>
      <c r="T28" s="79"/>
      <c r="U28" s="79"/>
      <c r="V28" s="79"/>
      <c r="W28" s="79"/>
      <c r="X28" s="79"/>
      <c r="Y28" s="79"/>
      <c r="Z28" s="79"/>
      <c r="AA28" s="79"/>
      <c r="AB28" s="79"/>
      <c r="AC28" s="79"/>
      <c r="AD28" s="79"/>
      <c r="AE28" s="79"/>
      <c r="AF28" s="79"/>
      <c r="AG28" s="79"/>
      <c r="AH28" s="79"/>
      <c r="AI28" s="79"/>
      <c r="AJ28" s="79"/>
      <c r="AK28" s="80"/>
    </row>
    <row r="29" spans="2:37" ht="12" customHeight="1" x14ac:dyDescent="0.4">
      <c r="B29" s="179"/>
      <c r="C29" s="79"/>
      <c r="D29" s="79"/>
      <c r="E29" s="79"/>
      <c r="F29" s="79"/>
      <c r="G29" s="79"/>
      <c r="H29" s="79"/>
      <c r="I29" s="79"/>
      <c r="J29" s="79"/>
      <c r="K29" s="79"/>
      <c r="L29" s="79"/>
      <c r="M29" s="79"/>
      <c r="N29" s="79"/>
      <c r="O29" s="79"/>
      <c r="P29" s="79"/>
      <c r="Q29" s="79"/>
      <c r="R29" s="79"/>
      <c r="S29" s="79"/>
      <c r="T29" s="79"/>
      <c r="U29" s="79"/>
      <c r="V29" s="79"/>
      <c r="W29" s="79"/>
      <c r="X29" s="79"/>
      <c r="Y29" s="79"/>
      <c r="Z29" s="79"/>
      <c r="AA29" s="79"/>
      <c r="AB29" s="79"/>
      <c r="AC29" s="79"/>
      <c r="AD29" s="79"/>
      <c r="AE29" s="79"/>
      <c r="AF29" s="79"/>
      <c r="AG29" s="79"/>
      <c r="AH29" s="79"/>
      <c r="AI29" s="79"/>
      <c r="AJ29" s="79"/>
      <c r="AK29" s="80"/>
    </row>
    <row r="30" spans="2:37" ht="12" customHeight="1" x14ac:dyDescent="0.4">
      <c r="B30" s="179"/>
      <c r="C30" s="79"/>
      <c r="D30" s="79"/>
      <c r="E30" s="79"/>
      <c r="F30" s="79"/>
      <c r="G30" s="79"/>
      <c r="H30" s="79"/>
      <c r="I30" s="79"/>
      <c r="J30" s="79"/>
      <c r="K30" s="79"/>
      <c r="L30" s="79"/>
      <c r="M30" s="79"/>
      <c r="N30" s="79"/>
      <c r="O30" s="79"/>
      <c r="P30" s="79"/>
      <c r="Q30" s="79"/>
      <c r="R30" s="79"/>
      <c r="S30" s="79"/>
      <c r="T30" s="79"/>
      <c r="U30" s="79"/>
      <c r="V30" s="79"/>
      <c r="W30" s="79"/>
      <c r="X30" s="79"/>
      <c r="Y30" s="79"/>
      <c r="Z30" s="79"/>
      <c r="AA30" s="79"/>
      <c r="AB30" s="79"/>
      <c r="AC30" s="79"/>
      <c r="AD30" s="79"/>
      <c r="AE30" s="79"/>
      <c r="AF30" s="79"/>
      <c r="AG30" s="79"/>
      <c r="AH30" s="79"/>
      <c r="AI30" s="79"/>
      <c r="AJ30" s="79"/>
      <c r="AK30" s="80"/>
    </row>
    <row r="31" spans="2:37" ht="12" customHeight="1" x14ac:dyDescent="0.4">
      <c r="B31" s="179"/>
      <c r="C31" s="79"/>
      <c r="D31" s="79"/>
      <c r="E31" s="79"/>
      <c r="F31" s="79"/>
      <c r="G31" s="79"/>
      <c r="H31" s="79"/>
      <c r="I31" s="79"/>
      <c r="J31" s="79"/>
      <c r="K31" s="79"/>
      <c r="L31" s="79"/>
      <c r="M31" s="79"/>
      <c r="N31" s="79"/>
      <c r="O31" s="79"/>
      <c r="P31" s="79"/>
      <c r="Q31" s="79"/>
      <c r="R31" s="79"/>
      <c r="S31" s="79"/>
      <c r="T31" s="79"/>
      <c r="U31" s="79"/>
      <c r="V31" s="79"/>
      <c r="W31" s="79"/>
      <c r="X31" s="79"/>
      <c r="Y31" s="79"/>
      <c r="Z31" s="79"/>
      <c r="AA31" s="79"/>
      <c r="AB31" s="79"/>
      <c r="AC31" s="79"/>
      <c r="AD31" s="79"/>
      <c r="AE31" s="79"/>
      <c r="AF31" s="79"/>
      <c r="AG31" s="79"/>
      <c r="AH31" s="79"/>
      <c r="AI31" s="79"/>
      <c r="AJ31" s="79"/>
      <c r="AK31" s="80"/>
    </row>
    <row r="32" spans="2:37" ht="12" customHeight="1" x14ac:dyDescent="0.4">
      <c r="B32" s="179"/>
      <c r="C32" s="79"/>
      <c r="D32" s="79"/>
      <c r="E32" s="79"/>
      <c r="F32" s="79"/>
      <c r="G32" s="79"/>
      <c r="H32" s="79"/>
      <c r="I32" s="79"/>
      <c r="J32" s="79"/>
      <c r="K32" s="79"/>
      <c r="L32" s="79"/>
      <c r="M32" s="79"/>
      <c r="N32" s="79"/>
      <c r="O32" s="79"/>
      <c r="P32" s="79"/>
      <c r="Q32" s="79"/>
      <c r="R32" s="79"/>
      <c r="S32" s="79"/>
      <c r="T32" s="79"/>
      <c r="U32" s="79"/>
      <c r="V32" s="79"/>
      <c r="W32" s="79"/>
      <c r="X32" s="79"/>
      <c r="Y32" s="79"/>
      <c r="Z32" s="79"/>
      <c r="AA32" s="79"/>
      <c r="AB32" s="79"/>
      <c r="AC32" s="79"/>
      <c r="AD32" s="79"/>
      <c r="AE32" s="79"/>
      <c r="AF32" s="79"/>
      <c r="AG32" s="79"/>
      <c r="AH32" s="79"/>
      <c r="AI32" s="79"/>
      <c r="AJ32" s="79"/>
      <c r="AK32" s="80"/>
    </row>
    <row r="33" spans="2:37" ht="12" customHeight="1" x14ac:dyDescent="0.4">
      <c r="B33" s="179"/>
      <c r="C33" s="79"/>
      <c r="D33" s="79"/>
      <c r="E33" s="79"/>
      <c r="F33" s="79"/>
      <c r="G33" s="79"/>
      <c r="H33" s="79"/>
      <c r="I33" s="79"/>
      <c r="J33" s="79"/>
      <c r="K33" s="79"/>
      <c r="L33" s="79"/>
      <c r="M33" s="79"/>
      <c r="N33" s="79"/>
      <c r="O33" s="79"/>
      <c r="P33" s="79"/>
      <c r="Q33" s="79"/>
      <c r="R33" s="79"/>
      <c r="S33" s="79"/>
      <c r="T33" s="79"/>
      <c r="U33" s="79"/>
      <c r="V33" s="79"/>
      <c r="W33" s="79"/>
      <c r="X33" s="79"/>
      <c r="Y33" s="79"/>
      <c r="Z33" s="79"/>
      <c r="AA33" s="79"/>
      <c r="AB33" s="79"/>
      <c r="AC33" s="79"/>
      <c r="AD33" s="79"/>
      <c r="AE33" s="79"/>
      <c r="AF33" s="79"/>
      <c r="AG33" s="79"/>
      <c r="AH33" s="79"/>
      <c r="AI33" s="79"/>
      <c r="AJ33" s="79"/>
      <c r="AK33" s="80"/>
    </row>
    <row r="34" spans="2:37" ht="12" customHeight="1" x14ac:dyDescent="0.4">
      <c r="B34" s="179"/>
      <c r="C34" s="79"/>
      <c r="D34" s="79"/>
      <c r="E34" s="79"/>
      <c r="F34" s="79"/>
      <c r="G34" s="79"/>
      <c r="H34" s="79"/>
      <c r="I34" s="79"/>
      <c r="J34" s="79"/>
      <c r="K34" s="79"/>
      <c r="L34" s="79"/>
      <c r="M34" s="79"/>
      <c r="N34" s="79"/>
      <c r="O34" s="79"/>
      <c r="P34" s="79"/>
      <c r="Q34" s="79"/>
      <c r="R34" s="79"/>
      <c r="S34" s="79"/>
      <c r="T34" s="79"/>
      <c r="U34" s="79"/>
      <c r="V34" s="79"/>
      <c r="W34" s="79"/>
      <c r="X34" s="79"/>
      <c r="Y34" s="79"/>
      <c r="Z34" s="79"/>
      <c r="AA34" s="79"/>
      <c r="AB34" s="79"/>
      <c r="AC34" s="79"/>
      <c r="AD34" s="79"/>
      <c r="AE34" s="79"/>
      <c r="AF34" s="79"/>
      <c r="AG34" s="79"/>
      <c r="AH34" s="79"/>
      <c r="AI34" s="79"/>
      <c r="AJ34" s="79"/>
      <c r="AK34" s="80"/>
    </row>
    <row r="35" spans="2:37" ht="12" customHeight="1" x14ac:dyDescent="0.4">
      <c r="B35" s="179"/>
      <c r="C35" s="79"/>
      <c r="D35" s="79"/>
      <c r="E35" s="79"/>
      <c r="F35" s="79"/>
      <c r="G35" s="79"/>
      <c r="H35" s="79"/>
      <c r="I35" s="79"/>
      <c r="J35" s="79"/>
      <c r="K35" s="79"/>
      <c r="L35" s="79"/>
      <c r="M35" s="79"/>
      <c r="N35" s="79"/>
      <c r="O35" s="79"/>
      <c r="P35" s="79"/>
      <c r="Q35" s="79"/>
      <c r="R35" s="79"/>
      <c r="S35" s="79"/>
      <c r="T35" s="79"/>
      <c r="U35" s="79"/>
      <c r="V35" s="79"/>
      <c r="W35" s="79"/>
      <c r="X35" s="79"/>
      <c r="Y35" s="79"/>
      <c r="Z35" s="79"/>
      <c r="AA35" s="79"/>
      <c r="AB35" s="79"/>
      <c r="AC35" s="79"/>
      <c r="AD35" s="79"/>
      <c r="AE35" s="79"/>
      <c r="AF35" s="79"/>
      <c r="AG35" s="79"/>
      <c r="AH35" s="79"/>
      <c r="AI35" s="79"/>
      <c r="AJ35" s="79"/>
      <c r="AK35" s="80"/>
    </row>
    <row r="36" spans="2:37" ht="12" customHeight="1" x14ac:dyDescent="0.4">
      <c r="B36" s="179"/>
      <c r="C36" s="79"/>
      <c r="D36" s="79"/>
      <c r="E36" s="79"/>
      <c r="F36" s="79"/>
      <c r="G36" s="79"/>
      <c r="H36" s="79"/>
      <c r="I36" s="79"/>
      <c r="J36" s="79"/>
      <c r="K36" s="79"/>
      <c r="L36" s="79"/>
      <c r="M36" s="79"/>
      <c r="N36" s="79"/>
      <c r="O36" s="79"/>
      <c r="P36" s="79"/>
      <c r="Q36" s="79"/>
      <c r="R36" s="79"/>
      <c r="S36" s="79"/>
      <c r="T36" s="79"/>
      <c r="U36" s="79"/>
      <c r="V36" s="79"/>
      <c r="W36" s="79"/>
      <c r="X36" s="79"/>
      <c r="Y36" s="79"/>
      <c r="Z36" s="79"/>
      <c r="AA36" s="79"/>
      <c r="AB36" s="79"/>
      <c r="AC36" s="79"/>
      <c r="AD36" s="79"/>
      <c r="AE36" s="79"/>
      <c r="AF36" s="79"/>
      <c r="AG36" s="79"/>
      <c r="AH36" s="79"/>
      <c r="AI36" s="79"/>
      <c r="AJ36" s="79"/>
      <c r="AK36" s="80"/>
    </row>
    <row r="37" spans="2:37" ht="12" customHeight="1" x14ac:dyDescent="0.4">
      <c r="B37" s="179"/>
      <c r="C37" s="79"/>
      <c r="D37" s="79"/>
      <c r="E37" s="79"/>
      <c r="F37" s="79"/>
      <c r="G37" s="79"/>
      <c r="H37" s="79"/>
      <c r="I37" s="79"/>
      <c r="J37" s="79"/>
      <c r="K37" s="79"/>
      <c r="L37" s="79"/>
      <c r="M37" s="79"/>
      <c r="N37" s="79"/>
      <c r="O37" s="79"/>
      <c r="P37" s="79"/>
      <c r="Q37" s="79"/>
      <c r="R37" s="79"/>
      <c r="S37" s="79"/>
      <c r="T37" s="79"/>
      <c r="U37" s="79"/>
      <c r="V37" s="79"/>
      <c r="W37" s="79"/>
      <c r="X37" s="79"/>
      <c r="Y37" s="79"/>
      <c r="Z37" s="79"/>
      <c r="AA37" s="79"/>
      <c r="AB37" s="79"/>
      <c r="AC37" s="79"/>
      <c r="AD37" s="79"/>
      <c r="AE37" s="79"/>
      <c r="AF37" s="79"/>
      <c r="AG37" s="79"/>
      <c r="AH37" s="79"/>
      <c r="AI37" s="79"/>
      <c r="AJ37" s="79"/>
      <c r="AK37" s="80"/>
    </row>
    <row r="38" spans="2:37" ht="12" customHeight="1" x14ac:dyDescent="0.4">
      <c r="B38" s="179"/>
      <c r="C38" s="79"/>
      <c r="D38" s="79"/>
      <c r="E38" s="79"/>
      <c r="F38" s="79"/>
      <c r="G38" s="79"/>
      <c r="H38" s="79"/>
      <c r="I38" s="79"/>
      <c r="J38" s="79"/>
      <c r="K38" s="79"/>
      <c r="L38" s="79"/>
      <c r="M38" s="79"/>
      <c r="N38" s="79"/>
      <c r="O38" s="79"/>
      <c r="P38" s="79"/>
      <c r="Q38" s="79"/>
      <c r="R38" s="79"/>
      <c r="S38" s="79"/>
      <c r="T38" s="79"/>
      <c r="U38" s="79"/>
      <c r="V38" s="79"/>
      <c r="W38" s="79"/>
      <c r="X38" s="79"/>
      <c r="Y38" s="79"/>
      <c r="Z38" s="79"/>
      <c r="AA38" s="79"/>
      <c r="AB38" s="79"/>
      <c r="AC38" s="79"/>
      <c r="AD38" s="79"/>
      <c r="AE38" s="79"/>
      <c r="AF38" s="79"/>
      <c r="AG38" s="79"/>
      <c r="AH38" s="79"/>
      <c r="AI38" s="79"/>
      <c r="AJ38" s="79"/>
      <c r="AK38" s="80"/>
    </row>
    <row r="39" spans="2:37" ht="12" customHeight="1" x14ac:dyDescent="0.4">
      <c r="B39" s="179"/>
      <c r="C39" s="79"/>
      <c r="D39" s="79"/>
      <c r="E39" s="79"/>
      <c r="F39" s="79"/>
      <c r="G39" s="79"/>
      <c r="H39" s="79"/>
      <c r="I39" s="79"/>
      <c r="J39" s="79"/>
      <c r="K39" s="79"/>
      <c r="L39" s="79"/>
      <c r="M39" s="79"/>
      <c r="N39" s="79"/>
      <c r="O39" s="79"/>
      <c r="P39" s="79"/>
      <c r="Q39" s="79"/>
      <c r="R39" s="79"/>
      <c r="S39" s="79"/>
      <c r="T39" s="79"/>
      <c r="U39" s="79"/>
      <c r="V39" s="79"/>
      <c r="W39" s="79"/>
      <c r="X39" s="79"/>
      <c r="Y39" s="79"/>
      <c r="Z39" s="79"/>
      <c r="AA39" s="79"/>
      <c r="AB39" s="79"/>
      <c r="AC39" s="79"/>
      <c r="AD39" s="79"/>
      <c r="AE39" s="79"/>
      <c r="AF39" s="79"/>
      <c r="AG39" s="79"/>
      <c r="AH39" s="79"/>
      <c r="AI39" s="79"/>
      <c r="AJ39" s="79"/>
      <c r="AK39" s="80"/>
    </row>
    <row r="40" spans="2:37" ht="12" customHeight="1" x14ac:dyDescent="0.4">
      <c r="B40" s="179"/>
      <c r="C40" s="79"/>
      <c r="D40" s="79"/>
      <c r="E40" s="79"/>
      <c r="F40" s="79"/>
      <c r="G40" s="79"/>
      <c r="H40" s="79"/>
      <c r="I40" s="79"/>
      <c r="J40" s="79"/>
      <c r="K40" s="79"/>
      <c r="L40" s="79"/>
      <c r="M40" s="79"/>
      <c r="N40" s="79"/>
      <c r="O40" s="79"/>
      <c r="P40" s="79"/>
      <c r="Q40" s="79"/>
      <c r="R40" s="79"/>
      <c r="S40" s="79"/>
      <c r="T40" s="79"/>
      <c r="U40" s="79"/>
      <c r="V40" s="79"/>
      <c r="W40" s="79"/>
      <c r="X40" s="79"/>
      <c r="Y40" s="79"/>
      <c r="Z40" s="79"/>
      <c r="AA40" s="79"/>
      <c r="AB40" s="79"/>
      <c r="AC40" s="79"/>
      <c r="AD40" s="79"/>
      <c r="AE40" s="79"/>
      <c r="AF40" s="79"/>
      <c r="AG40" s="79"/>
      <c r="AH40" s="79"/>
      <c r="AI40" s="79"/>
      <c r="AJ40" s="79"/>
      <c r="AK40" s="80"/>
    </row>
    <row r="41" spans="2:37" ht="12" customHeight="1" x14ac:dyDescent="0.4">
      <c r="B41" s="179"/>
      <c r="C41" s="79"/>
      <c r="D41" s="79"/>
      <c r="E41" s="79"/>
      <c r="F41" s="79"/>
      <c r="G41" s="79"/>
      <c r="H41" s="79"/>
      <c r="I41" s="79"/>
      <c r="J41" s="79"/>
      <c r="K41" s="79"/>
      <c r="L41" s="79"/>
      <c r="M41" s="79"/>
      <c r="N41" s="180"/>
      <c r="O41" s="79"/>
      <c r="P41" s="79"/>
      <c r="Q41" s="79"/>
      <c r="R41" s="79"/>
      <c r="S41" s="79"/>
      <c r="T41" s="79"/>
      <c r="U41" s="79"/>
      <c r="V41" s="79"/>
      <c r="W41" s="79"/>
      <c r="X41" s="79"/>
      <c r="Y41" s="79"/>
      <c r="Z41" s="79"/>
      <c r="AA41" s="79"/>
      <c r="AB41" s="79"/>
      <c r="AC41" s="79"/>
      <c r="AD41" s="79"/>
      <c r="AE41" s="79"/>
      <c r="AF41" s="79"/>
      <c r="AG41" s="79"/>
      <c r="AH41" s="79"/>
      <c r="AI41" s="79"/>
      <c r="AJ41" s="79"/>
      <c r="AK41" s="80"/>
    </row>
    <row r="42" spans="2:37" ht="12" customHeight="1" x14ac:dyDescent="0.4">
      <c r="B42" s="179"/>
      <c r="C42" s="79"/>
      <c r="D42" s="79"/>
      <c r="E42" s="79"/>
      <c r="F42" s="79"/>
      <c r="G42" s="79"/>
      <c r="H42" s="79"/>
      <c r="I42" s="79"/>
      <c r="J42" s="79"/>
      <c r="K42" s="79"/>
      <c r="L42" s="79"/>
      <c r="M42" s="79"/>
      <c r="N42" s="79"/>
      <c r="O42" s="79"/>
      <c r="P42" s="79"/>
      <c r="Q42" s="79"/>
      <c r="R42" s="79"/>
      <c r="S42" s="79"/>
      <c r="T42" s="79"/>
      <c r="U42" s="79"/>
      <c r="V42" s="79"/>
      <c r="W42" s="79"/>
      <c r="X42" s="79"/>
      <c r="Y42" s="79"/>
      <c r="Z42" s="79"/>
      <c r="AA42" s="79"/>
      <c r="AB42" s="79"/>
      <c r="AC42" s="79"/>
      <c r="AD42" s="79"/>
      <c r="AE42" s="79"/>
      <c r="AF42" s="79"/>
      <c r="AG42" s="79"/>
      <c r="AH42" s="79"/>
      <c r="AI42" s="79"/>
      <c r="AJ42" s="79"/>
      <c r="AK42" s="80"/>
    </row>
    <row r="43" spans="2:37" ht="12" customHeight="1" x14ac:dyDescent="0.4">
      <c r="B43" s="179"/>
      <c r="C43" s="79"/>
      <c r="D43" s="79"/>
      <c r="E43" s="79"/>
      <c r="F43" s="79"/>
      <c r="G43" s="79"/>
      <c r="H43" s="79"/>
      <c r="I43" s="79"/>
      <c r="J43" s="79"/>
      <c r="K43" s="79"/>
      <c r="L43" s="79"/>
      <c r="M43" s="79"/>
      <c r="N43" s="79"/>
      <c r="O43" s="79"/>
      <c r="P43" s="79"/>
      <c r="Q43" s="79"/>
      <c r="R43" s="79"/>
      <c r="S43" s="79"/>
      <c r="T43" s="79"/>
      <c r="U43" s="79"/>
      <c r="V43" s="79"/>
      <c r="W43" s="79"/>
      <c r="X43" s="79"/>
      <c r="Y43" s="79"/>
      <c r="Z43" s="79"/>
      <c r="AA43" s="79"/>
      <c r="AB43" s="79"/>
      <c r="AC43" s="79"/>
      <c r="AD43" s="79"/>
      <c r="AE43" s="79"/>
      <c r="AF43" s="79"/>
      <c r="AG43" s="79"/>
      <c r="AH43" s="79"/>
      <c r="AI43" s="79"/>
      <c r="AJ43" s="79"/>
      <c r="AK43" s="80"/>
    </row>
    <row r="44" spans="2:37" ht="12" customHeight="1" x14ac:dyDescent="0.4">
      <c r="B44" s="179"/>
      <c r="C44" s="79"/>
      <c r="D44" s="79"/>
      <c r="E44" s="79"/>
      <c r="F44" s="79"/>
      <c r="G44" s="79"/>
      <c r="H44" s="79"/>
      <c r="I44" s="79"/>
      <c r="J44" s="79"/>
      <c r="K44" s="79"/>
      <c r="L44" s="79"/>
      <c r="M44" s="79"/>
      <c r="N44" s="79"/>
      <c r="O44" s="79"/>
      <c r="P44" s="79"/>
      <c r="Q44" s="79"/>
      <c r="R44" s="79"/>
      <c r="S44" s="79"/>
      <c r="T44" s="79"/>
      <c r="U44" s="79"/>
      <c r="V44" s="79"/>
      <c r="W44" s="79"/>
      <c r="X44" s="79"/>
      <c r="Y44" s="79"/>
      <c r="Z44" s="79"/>
      <c r="AA44" s="79"/>
      <c r="AB44" s="79"/>
      <c r="AC44" s="79"/>
      <c r="AD44" s="79"/>
      <c r="AE44" s="79"/>
      <c r="AF44" s="79"/>
      <c r="AG44" s="79"/>
      <c r="AH44" s="79"/>
      <c r="AI44" s="79"/>
      <c r="AJ44" s="79"/>
      <c r="AK44" s="80"/>
    </row>
    <row r="45" spans="2:37" ht="12" customHeight="1" x14ac:dyDescent="0.4">
      <c r="B45" s="179"/>
      <c r="C45" s="79"/>
      <c r="D45" s="79"/>
      <c r="E45" s="79"/>
      <c r="F45" s="79"/>
      <c r="G45" s="79"/>
      <c r="H45" s="79"/>
      <c r="I45" s="79"/>
      <c r="J45" s="79"/>
      <c r="K45" s="79"/>
      <c r="L45" s="79"/>
      <c r="M45" s="79"/>
      <c r="N45" s="79"/>
      <c r="O45" s="79"/>
      <c r="P45" s="79"/>
      <c r="Q45" s="79"/>
      <c r="R45" s="79"/>
      <c r="S45" s="79"/>
      <c r="T45" s="79"/>
      <c r="U45" s="79"/>
      <c r="V45" s="79"/>
      <c r="W45" s="79"/>
      <c r="X45" s="79"/>
      <c r="Y45" s="79"/>
      <c r="Z45" s="79"/>
      <c r="AA45" s="79"/>
      <c r="AB45" s="79"/>
      <c r="AC45" s="79"/>
      <c r="AD45" s="79"/>
      <c r="AE45" s="79"/>
      <c r="AF45" s="79"/>
      <c r="AG45" s="79"/>
      <c r="AH45" s="79"/>
      <c r="AI45" s="79"/>
      <c r="AJ45" s="79"/>
      <c r="AK45" s="80"/>
    </row>
    <row r="46" spans="2:37" ht="12" customHeight="1" x14ac:dyDescent="0.4">
      <c r="B46" s="179"/>
      <c r="C46" s="79"/>
      <c r="D46" s="79"/>
      <c r="E46" s="79"/>
      <c r="F46" s="79"/>
      <c r="G46" s="79"/>
      <c r="H46" s="79"/>
      <c r="I46" s="79"/>
      <c r="J46" s="79"/>
      <c r="K46" s="79"/>
      <c r="L46" s="79"/>
      <c r="M46" s="79"/>
      <c r="N46" s="79"/>
      <c r="O46" s="79"/>
      <c r="P46" s="79"/>
      <c r="Q46" s="79"/>
      <c r="R46" s="79"/>
      <c r="S46" s="79"/>
      <c r="T46" s="79"/>
      <c r="U46" s="79"/>
      <c r="V46" s="79"/>
      <c r="W46" s="79"/>
      <c r="X46" s="79"/>
      <c r="Y46" s="79"/>
      <c r="Z46" s="79"/>
      <c r="AA46" s="79"/>
      <c r="AB46" s="79"/>
      <c r="AC46" s="79"/>
      <c r="AD46" s="79"/>
      <c r="AE46" s="79"/>
      <c r="AF46" s="79"/>
      <c r="AG46" s="79"/>
      <c r="AH46" s="79"/>
      <c r="AI46" s="79"/>
      <c r="AJ46" s="79"/>
      <c r="AK46" s="80"/>
    </row>
    <row r="47" spans="2:37" ht="12" customHeight="1" x14ac:dyDescent="0.4">
      <c r="B47" s="179"/>
      <c r="C47" s="79"/>
      <c r="D47" s="79"/>
      <c r="E47" s="79"/>
      <c r="F47" s="79"/>
      <c r="G47" s="79"/>
      <c r="H47" s="79"/>
      <c r="I47" s="79"/>
      <c r="J47" s="79"/>
      <c r="K47" s="79"/>
      <c r="L47" s="79"/>
      <c r="M47" s="79"/>
      <c r="N47" s="79"/>
      <c r="O47" s="79"/>
      <c r="P47" s="79"/>
      <c r="Q47" s="79"/>
      <c r="R47" s="79"/>
      <c r="S47" s="79"/>
      <c r="T47" s="79"/>
      <c r="U47" s="79"/>
      <c r="V47" s="79"/>
      <c r="W47" s="79"/>
      <c r="X47" s="79"/>
      <c r="Y47" s="79"/>
      <c r="Z47" s="79"/>
      <c r="AA47" s="79"/>
      <c r="AB47" s="79"/>
      <c r="AC47" s="79"/>
      <c r="AD47" s="79"/>
      <c r="AE47" s="79"/>
      <c r="AF47" s="79"/>
      <c r="AG47" s="79"/>
      <c r="AH47" s="79"/>
      <c r="AI47" s="79"/>
      <c r="AJ47" s="79"/>
      <c r="AK47" s="80"/>
    </row>
    <row r="48" spans="2:37" ht="12" customHeight="1" x14ac:dyDescent="0.4">
      <c r="B48" s="179"/>
      <c r="C48" s="79"/>
      <c r="D48" s="79"/>
      <c r="E48" s="79"/>
      <c r="F48" s="79"/>
      <c r="G48" s="79"/>
      <c r="H48" s="79"/>
      <c r="I48" s="79"/>
      <c r="J48" s="79"/>
      <c r="K48" s="79"/>
      <c r="L48" s="79"/>
      <c r="M48" s="79"/>
      <c r="N48" s="79"/>
      <c r="O48" s="79"/>
      <c r="P48" s="79"/>
      <c r="Q48" s="79"/>
      <c r="R48" s="79"/>
      <c r="S48" s="79"/>
      <c r="T48" s="79"/>
      <c r="U48" s="79"/>
      <c r="V48" s="79"/>
      <c r="W48" s="79"/>
      <c r="X48" s="79"/>
      <c r="Y48" s="79"/>
      <c r="Z48" s="79"/>
      <c r="AA48" s="79"/>
      <c r="AB48" s="79"/>
      <c r="AC48" s="79"/>
      <c r="AD48" s="79"/>
      <c r="AE48" s="79"/>
      <c r="AF48" s="79"/>
      <c r="AG48" s="79"/>
      <c r="AH48" s="79"/>
      <c r="AI48" s="79"/>
      <c r="AJ48" s="79"/>
      <c r="AK48" s="80"/>
    </row>
    <row r="49" spans="2:37" ht="12" customHeight="1" x14ac:dyDescent="0.4">
      <c r="B49" s="179"/>
      <c r="C49" s="79"/>
      <c r="D49" s="79"/>
      <c r="E49" s="79"/>
      <c r="F49" s="79"/>
      <c r="G49" s="79"/>
      <c r="H49" s="79"/>
      <c r="I49" s="79"/>
      <c r="J49" s="79"/>
      <c r="K49" s="79"/>
      <c r="L49" s="79"/>
      <c r="M49" s="79"/>
      <c r="N49" s="79"/>
      <c r="O49" s="79"/>
      <c r="P49" s="79"/>
      <c r="Q49" s="79"/>
      <c r="R49" s="79"/>
      <c r="S49" s="79"/>
      <c r="T49" s="79"/>
      <c r="U49" s="79"/>
      <c r="V49" s="79"/>
      <c r="W49" s="79"/>
      <c r="X49" s="79"/>
      <c r="Y49" s="79"/>
      <c r="Z49" s="79"/>
      <c r="AA49" s="79"/>
      <c r="AB49" s="79"/>
      <c r="AC49" s="79"/>
      <c r="AD49" s="79"/>
      <c r="AE49" s="79"/>
      <c r="AF49" s="79"/>
      <c r="AG49" s="79"/>
      <c r="AH49" s="79"/>
      <c r="AI49" s="79"/>
      <c r="AJ49" s="79"/>
      <c r="AK49" s="80"/>
    </row>
    <row r="50" spans="2:37" ht="12" customHeight="1" x14ac:dyDescent="0.4">
      <c r="B50" s="179"/>
      <c r="C50" s="79"/>
      <c r="D50" s="79"/>
      <c r="E50" s="79"/>
      <c r="F50" s="79"/>
      <c r="G50" s="79"/>
      <c r="H50" s="79"/>
      <c r="I50" s="79"/>
      <c r="J50" s="79"/>
      <c r="K50" s="79"/>
      <c r="L50" s="79"/>
      <c r="M50" s="79"/>
      <c r="N50" s="79"/>
      <c r="O50" s="79"/>
      <c r="P50" s="79"/>
      <c r="Q50" s="79"/>
      <c r="R50" s="79"/>
      <c r="S50" s="79"/>
      <c r="T50" s="79"/>
      <c r="U50" s="79"/>
      <c r="V50" s="79"/>
      <c r="W50" s="79"/>
      <c r="X50" s="79"/>
      <c r="Y50" s="79"/>
      <c r="Z50" s="79"/>
      <c r="AA50" s="79"/>
      <c r="AB50" s="79"/>
      <c r="AC50" s="79"/>
      <c r="AD50" s="79"/>
      <c r="AE50" s="79"/>
      <c r="AF50" s="79"/>
      <c r="AG50" s="79"/>
      <c r="AH50" s="79"/>
      <c r="AI50" s="79"/>
      <c r="AJ50" s="79"/>
      <c r="AK50" s="80"/>
    </row>
    <row r="51" spans="2:37" ht="12" customHeight="1" x14ac:dyDescent="0.4">
      <c r="B51" s="179"/>
      <c r="C51" s="79"/>
      <c r="D51" s="79"/>
      <c r="E51" s="79"/>
      <c r="F51" s="79"/>
      <c r="G51" s="79"/>
      <c r="H51" s="79"/>
      <c r="I51" s="79"/>
      <c r="J51" s="79"/>
      <c r="K51" s="79"/>
      <c r="L51" s="79"/>
      <c r="M51" s="79"/>
      <c r="N51" s="79"/>
      <c r="O51" s="79"/>
      <c r="P51" s="79"/>
      <c r="Q51" s="79"/>
      <c r="R51" s="79"/>
      <c r="S51" s="79"/>
      <c r="T51" s="79"/>
      <c r="U51" s="79"/>
      <c r="V51" s="79"/>
      <c r="W51" s="79"/>
      <c r="X51" s="79"/>
      <c r="Y51" s="79"/>
      <c r="Z51" s="79"/>
      <c r="AA51" s="79"/>
      <c r="AB51" s="79"/>
      <c r="AC51" s="79"/>
      <c r="AD51" s="79"/>
      <c r="AE51" s="79"/>
      <c r="AF51" s="79"/>
      <c r="AG51" s="79"/>
      <c r="AH51" s="79"/>
      <c r="AI51" s="79"/>
      <c r="AJ51" s="79"/>
      <c r="AK51" s="80"/>
    </row>
    <row r="52" spans="2:37" ht="12" customHeight="1" x14ac:dyDescent="0.4">
      <c r="B52" s="179"/>
      <c r="C52" s="79"/>
      <c r="D52" s="79"/>
      <c r="E52" s="181"/>
      <c r="F52" s="181"/>
      <c r="G52" s="181"/>
      <c r="H52" s="79"/>
      <c r="I52" s="79"/>
      <c r="J52" s="79"/>
      <c r="K52" s="79"/>
      <c r="L52" s="79"/>
      <c r="M52" s="79"/>
      <c r="N52" s="79"/>
      <c r="O52" s="79"/>
      <c r="P52" s="79"/>
      <c r="Q52" s="79"/>
      <c r="R52" s="79"/>
      <c r="S52" s="79"/>
      <c r="T52" s="79"/>
      <c r="U52" s="79"/>
      <c r="V52" s="79"/>
      <c r="W52" s="79"/>
      <c r="X52" s="79"/>
      <c r="Y52" s="79"/>
      <c r="Z52" s="79"/>
      <c r="AA52" s="79"/>
      <c r="AB52" s="79"/>
      <c r="AC52" s="79"/>
      <c r="AD52" s="79"/>
      <c r="AE52" s="79"/>
      <c r="AF52" s="79"/>
      <c r="AG52" s="79"/>
      <c r="AH52" s="79"/>
      <c r="AI52" s="79"/>
      <c r="AJ52" s="79"/>
      <c r="AK52" s="80"/>
    </row>
    <row r="53" spans="2:37" ht="12" customHeight="1" x14ac:dyDescent="0.4">
      <c r="B53" s="179"/>
      <c r="C53" s="79"/>
      <c r="D53" s="79"/>
      <c r="E53" s="181"/>
      <c r="F53" s="181"/>
      <c r="G53" s="181"/>
      <c r="H53" s="79"/>
      <c r="I53" s="79"/>
      <c r="J53" s="79"/>
      <c r="K53" s="79"/>
      <c r="L53" s="79"/>
      <c r="M53" s="79"/>
      <c r="N53" s="79"/>
      <c r="O53" s="79"/>
      <c r="P53" s="79"/>
      <c r="Q53" s="79"/>
      <c r="R53" s="79"/>
      <c r="S53" s="79"/>
      <c r="T53" s="79"/>
      <c r="U53" s="79"/>
      <c r="V53" s="79"/>
      <c r="W53" s="79"/>
      <c r="X53" s="79"/>
      <c r="Y53" s="79"/>
      <c r="Z53" s="79"/>
      <c r="AA53" s="79"/>
      <c r="AB53" s="79"/>
      <c r="AC53" s="79"/>
      <c r="AD53" s="79"/>
      <c r="AE53" s="79"/>
      <c r="AF53" s="79"/>
      <c r="AG53" s="79"/>
      <c r="AH53" s="79"/>
      <c r="AI53" s="79"/>
      <c r="AJ53" s="79"/>
      <c r="AK53" s="80"/>
    </row>
    <row r="54" spans="2:37" ht="12" customHeight="1" x14ac:dyDescent="0.4">
      <c r="B54" s="179"/>
      <c r="C54" s="79"/>
      <c r="D54" s="79"/>
      <c r="E54" s="79"/>
      <c r="F54" s="79"/>
      <c r="G54" s="79"/>
      <c r="H54" s="79"/>
      <c r="I54" s="79"/>
      <c r="J54" s="79"/>
      <c r="K54" s="79"/>
      <c r="L54" s="79"/>
      <c r="M54" s="79"/>
      <c r="N54" s="79"/>
      <c r="O54" s="79"/>
      <c r="P54" s="79"/>
      <c r="Q54" s="79"/>
      <c r="R54" s="79"/>
      <c r="S54" s="79"/>
      <c r="T54" s="79"/>
      <c r="U54" s="79"/>
      <c r="V54" s="79"/>
      <c r="W54" s="79"/>
      <c r="X54" s="79"/>
      <c r="Y54" s="79"/>
      <c r="Z54" s="79"/>
      <c r="AA54" s="79"/>
      <c r="AB54" s="79"/>
      <c r="AC54" s="79"/>
      <c r="AD54" s="79"/>
      <c r="AE54" s="79"/>
      <c r="AF54" s="79"/>
      <c r="AG54" s="79"/>
      <c r="AH54" s="79"/>
      <c r="AI54" s="79"/>
      <c r="AJ54" s="79"/>
      <c r="AK54" s="80"/>
    </row>
    <row r="55" spans="2:37" ht="12" customHeight="1" x14ac:dyDescent="0.4">
      <c r="B55" s="179"/>
      <c r="C55" s="79"/>
      <c r="D55" s="79"/>
      <c r="E55" s="79"/>
      <c r="F55" s="79"/>
      <c r="G55" s="79"/>
      <c r="H55" s="79"/>
      <c r="I55" s="79"/>
      <c r="J55" s="79"/>
      <c r="K55" s="79"/>
      <c r="L55" s="79"/>
      <c r="M55" s="79"/>
      <c r="N55" s="79"/>
      <c r="O55" s="79"/>
      <c r="P55" s="79"/>
      <c r="Q55" s="79"/>
      <c r="R55" s="79"/>
      <c r="S55" s="79"/>
      <c r="T55" s="79"/>
      <c r="U55" s="79"/>
      <c r="V55" s="79"/>
      <c r="W55" s="79"/>
      <c r="X55" s="79"/>
      <c r="Y55" s="79"/>
      <c r="Z55" s="79"/>
      <c r="AA55" s="79"/>
      <c r="AB55" s="79"/>
      <c r="AC55" s="79"/>
      <c r="AD55" s="79"/>
      <c r="AE55" s="79"/>
      <c r="AF55" s="79"/>
      <c r="AG55" s="79"/>
      <c r="AH55" s="79"/>
      <c r="AI55" s="79"/>
      <c r="AJ55" s="79"/>
      <c r="AK55" s="80"/>
    </row>
    <row r="56" spans="2:37" ht="12" customHeight="1" x14ac:dyDescent="0.4">
      <c r="B56" s="179"/>
      <c r="C56" s="79"/>
      <c r="D56" s="79"/>
      <c r="E56" s="79"/>
      <c r="F56" s="79"/>
      <c r="G56" s="79"/>
      <c r="H56" s="79"/>
      <c r="I56" s="79"/>
      <c r="J56" s="79"/>
      <c r="K56" s="79"/>
      <c r="L56" s="79"/>
      <c r="M56" s="79"/>
      <c r="N56" s="79"/>
      <c r="O56" s="79"/>
      <c r="P56" s="79"/>
      <c r="Q56" s="79"/>
      <c r="R56" s="79"/>
      <c r="S56" s="79"/>
      <c r="T56" s="79"/>
      <c r="U56" s="79"/>
      <c r="V56" s="79"/>
      <c r="W56" s="79"/>
      <c r="X56" s="79"/>
      <c r="Y56" s="79"/>
      <c r="Z56" s="79"/>
      <c r="AA56" s="79"/>
      <c r="AB56" s="79"/>
      <c r="AC56" s="79"/>
      <c r="AD56" s="79"/>
      <c r="AE56" s="79"/>
      <c r="AF56" s="79"/>
      <c r="AG56" s="79"/>
      <c r="AH56" s="79"/>
      <c r="AI56" s="79"/>
      <c r="AJ56" s="79"/>
      <c r="AK56" s="80"/>
    </row>
    <row r="57" spans="2:37" ht="12" customHeight="1" x14ac:dyDescent="0.4">
      <c r="B57" s="179"/>
      <c r="C57" s="79"/>
      <c r="D57" s="79"/>
      <c r="E57" s="79"/>
      <c r="F57" s="79"/>
      <c r="G57" s="79"/>
      <c r="H57" s="79"/>
      <c r="I57" s="79"/>
      <c r="J57" s="79"/>
      <c r="K57" s="79"/>
      <c r="L57" s="79"/>
      <c r="M57" s="79"/>
      <c r="N57" s="79"/>
      <c r="O57" s="79"/>
      <c r="P57" s="79"/>
      <c r="Q57" s="79"/>
      <c r="R57" s="79"/>
      <c r="S57" s="79"/>
      <c r="T57" s="79"/>
      <c r="U57" s="79"/>
      <c r="V57" s="79"/>
      <c r="W57" s="79"/>
      <c r="X57" s="79"/>
      <c r="Y57" s="79"/>
      <c r="Z57" s="79"/>
      <c r="AA57" s="79"/>
      <c r="AB57" s="79"/>
      <c r="AC57" s="79"/>
      <c r="AD57" s="79"/>
      <c r="AE57" s="79"/>
      <c r="AF57" s="79"/>
      <c r="AG57" s="79"/>
      <c r="AH57" s="79"/>
      <c r="AI57" s="79"/>
      <c r="AJ57" s="79"/>
      <c r="AK57" s="80"/>
    </row>
    <row r="58" spans="2:37" ht="12" customHeight="1" x14ac:dyDescent="0.4">
      <c r="B58" s="179"/>
      <c r="C58" s="79"/>
      <c r="D58" s="79"/>
      <c r="E58" s="79"/>
      <c r="F58" s="79"/>
      <c r="G58" s="79"/>
      <c r="H58" s="79"/>
      <c r="I58" s="79"/>
      <c r="J58" s="79"/>
      <c r="K58" s="79"/>
      <c r="L58" s="79"/>
      <c r="M58" s="79"/>
      <c r="N58" s="79"/>
      <c r="O58" s="79"/>
      <c r="P58" s="79"/>
      <c r="Q58" s="79"/>
      <c r="R58" s="79"/>
      <c r="S58" s="79"/>
      <c r="T58" s="79"/>
      <c r="U58" s="79"/>
      <c r="V58" s="79"/>
      <c r="W58" s="79"/>
      <c r="X58" s="79"/>
      <c r="Y58" s="79"/>
      <c r="Z58" s="79"/>
      <c r="AA58" s="79"/>
      <c r="AB58" s="79"/>
      <c r="AC58" s="79"/>
      <c r="AD58" s="79"/>
      <c r="AE58" s="79"/>
      <c r="AF58" s="79"/>
      <c r="AG58" s="79"/>
      <c r="AH58" s="79"/>
      <c r="AI58" s="79"/>
      <c r="AJ58" s="79"/>
      <c r="AK58" s="80"/>
    </row>
    <row r="59" spans="2:37" ht="12" customHeight="1" x14ac:dyDescent="0.4">
      <c r="B59" s="179"/>
      <c r="C59" s="79"/>
      <c r="D59" s="79"/>
      <c r="E59" s="79"/>
      <c r="F59" s="79"/>
      <c r="G59" s="79"/>
      <c r="H59" s="79"/>
      <c r="I59" s="79"/>
      <c r="J59" s="79"/>
      <c r="K59" s="79"/>
      <c r="L59" s="79"/>
      <c r="M59" s="79"/>
      <c r="N59" s="79"/>
      <c r="O59" s="79"/>
      <c r="P59" s="79"/>
      <c r="Q59" s="79"/>
      <c r="R59" s="79"/>
      <c r="S59" s="79"/>
      <c r="T59" s="79"/>
      <c r="U59" s="79"/>
      <c r="V59" s="79"/>
      <c r="W59" s="79"/>
      <c r="X59" s="79"/>
      <c r="Y59" s="79"/>
      <c r="Z59" s="79"/>
      <c r="AA59" s="79"/>
      <c r="AB59" s="79"/>
      <c r="AC59" s="79"/>
      <c r="AD59" s="79"/>
      <c r="AE59" s="79"/>
      <c r="AF59" s="79"/>
      <c r="AG59" s="79"/>
      <c r="AH59" s="79"/>
      <c r="AI59" s="79"/>
      <c r="AJ59" s="79"/>
      <c r="AK59" s="80"/>
    </row>
    <row r="60" spans="2:37" ht="12" customHeight="1" x14ac:dyDescent="0.4">
      <c r="B60" s="179"/>
      <c r="C60" s="79"/>
      <c r="D60" s="79"/>
      <c r="E60" s="79"/>
      <c r="F60" s="79"/>
      <c r="G60" s="79"/>
      <c r="H60" s="79"/>
      <c r="I60" s="79"/>
      <c r="J60" s="79"/>
      <c r="K60" s="79"/>
      <c r="L60" s="79"/>
      <c r="M60" s="79"/>
      <c r="N60" s="79"/>
      <c r="O60" s="79"/>
      <c r="P60" s="79"/>
      <c r="Q60" s="79"/>
      <c r="R60" s="79"/>
      <c r="S60" s="79"/>
      <c r="T60" s="79"/>
      <c r="U60" s="79"/>
      <c r="V60" s="79"/>
      <c r="W60" s="79"/>
      <c r="X60" s="79"/>
      <c r="Y60" s="79"/>
      <c r="Z60" s="79"/>
      <c r="AA60" s="79"/>
      <c r="AB60" s="79"/>
      <c r="AC60" s="79"/>
      <c r="AD60" s="79"/>
      <c r="AE60" s="79"/>
      <c r="AF60" s="79"/>
      <c r="AG60" s="79"/>
      <c r="AH60" s="79"/>
      <c r="AI60" s="79"/>
      <c r="AJ60" s="79"/>
      <c r="AK60" s="80"/>
    </row>
    <row r="61" spans="2:37" ht="12" customHeight="1" x14ac:dyDescent="0.4">
      <c r="B61" s="179"/>
      <c r="C61" s="79"/>
      <c r="D61" s="79"/>
      <c r="E61" s="79"/>
      <c r="F61" s="79"/>
      <c r="G61" s="79"/>
      <c r="H61" s="79"/>
      <c r="I61" s="79"/>
      <c r="J61" s="79"/>
      <c r="K61" s="79"/>
      <c r="L61" s="79"/>
      <c r="M61" s="79"/>
      <c r="N61" s="79"/>
      <c r="O61" s="79"/>
      <c r="P61" s="79"/>
      <c r="Q61" s="79"/>
      <c r="R61" s="79"/>
      <c r="S61" s="79"/>
      <c r="T61" s="79"/>
      <c r="U61" s="79"/>
      <c r="V61" s="79"/>
      <c r="W61" s="79"/>
      <c r="X61" s="79"/>
      <c r="Y61" s="79"/>
      <c r="Z61" s="79"/>
      <c r="AA61" s="79"/>
      <c r="AB61" s="79"/>
      <c r="AC61" s="79"/>
      <c r="AD61" s="79"/>
      <c r="AE61" s="79"/>
      <c r="AF61" s="79"/>
      <c r="AG61" s="79"/>
      <c r="AH61" s="79"/>
      <c r="AI61" s="79"/>
      <c r="AJ61" s="79"/>
      <c r="AK61" s="80"/>
    </row>
    <row r="62" spans="2:37" ht="12" customHeight="1" x14ac:dyDescent="0.4">
      <c r="B62" s="179"/>
      <c r="C62" s="79"/>
      <c r="D62" s="79"/>
      <c r="E62" s="79"/>
      <c r="F62" s="79"/>
      <c r="G62" s="79"/>
      <c r="H62" s="79"/>
      <c r="I62" s="79"/>
      <c r="J62" s="79"/>
      <c r="K62" s="79"/>
      <c r="L62" s="79"/>
      <c r="M62" s="79"/>
      <c r="N62" s="79"/>
      <c r="O62" s="79"/>
      <c r="P62" s="79"/>
      <c r="Q62" s="79"/>
      <c r="R62" s="79"/>
      <c r="S62" s="79"/>
      <c r="T62" s="79"/>
      <c r="U62" s="79"/>
      <c r="V62" s="79"/>
      <c r="W62" s="79"/>
      <c r="X62" s="79"/>
      <c r="Y62" s="79"/>
      <c r="Z62" s="79"/>
      <c r="AA62" s="79"/>
      <c r="AB62" s="79"/>
      <c r="AC62" s="79"/>
      <c r="AD62" s="79"/>
      <c r="AE62" s="79"/>
      <c r="AF62" s="79"/>
      <c r="AG62" s="79"/>
      <c r="AH62" s="79"/>
      <c r="AI62" s="79"/>
      <c r="AJ62" s="79"/>
      <c r="AK62" s="80"/>
    </row>
    <row r="63" spans="2:37" ht="12" customHeight="1" x14ac:dyDescent="0.4">
      <c r="B63" s="179"/>
      <c r="C63" s="79"/>
      <c r="D63" s="79"/>
      <c r="E63" s="79"/>
      <c r="F63" s="79"/>
      <c r="G63" s="79"/>
      <c r="H63" s="79"/>
      <c r="I63" s="79"/>
      <c r="J63" s="79"/>
      <c r="K63" s="79"/>
      <c r="L63" s="79"/>
      <c r="M63" s="79"/>
      <c r="N63" s="79"/>
      <c r="O63" s="79"/>
      <c r="P63" s="79"/>
      <c r="Q63" s="79"/>
      <c r="R63" s="79"/>
      <c r="S63" s="79"/>
      <c r="T63" s="79"/>
      <c r="U63" s="79"/>
      <c r="V63" s="79"/>
      <c r="W63" s="79"/>
      <c r="X63" s="79"/>
      <c r="Y63" s="79"/>
      <c r="Z63" s="79"/>
      <c r="AA63" s="79"/>
      <c r="AB63" s="79"/>
      <c r="AC63" s="79"/>
      <c r="AD63" s="79"/>
      <c r="AE63" s="79"/>
      <c r="AF63" s="79"/>
      <c r="AG63" s="79"/>
      <c r="AH63" s="79"/>
      <c r="AI63" s="79"/>
      <c r="AJ63" s="79"/>
      <c r="AK63" s="80"/>
    </row>
    <row r="64" spans="2:37" ht="12" customHeight="1" thickBot="1" x14ac:dyDescent="0.45">
      <c r="B64" s="182"/>
      <c r="C64" s="183"/>
      <c r="D64" s="183"/>
      <c r="E64" s="183"/>
      <c r="F64" s="183"/>
      <c r="G64" s="183"/>
      <c r="H64" s="183"/>
      <c r="I64" s="183"/>
      <c r="J64" s="183"/>
      <c r="K64" s="183"/>
      <c r="L64" s="183"/>
      <c r="M64" s="183"/>
      <c r="N64" s="183"/>
      <c r="O64" s="183"/>
      <c r="P64" s="183"/>
      <c r="Q64" s="183"/>
      <c r="R64" s="183"/>
      <c r="S64" s="183"/>
      <c r="T64" s="183"/>
      <c r="U64" s="183"/>
      <c r="V64" s="183"/>
      <c r="W64" s="183"/>
      <c r="X64" s="183"/>
      <c r="Y64" s="183"/>
      <c r="Z64" s="183"/>
      <c r="AA64" s="183"/>
      <c r="AB64" s="183"/>
      <c r="AC64" s="183"/>
      <c r="AD64" s="183"/>
      <c r="AE64" s="183"/>
      <c r="AF64" s="183"/>
      <c r="AG64" s="183"/>
      <c r="AH64" s="183"/>
      <c r="AI64" s="183"/>
      <c r="AJ64" s="183"/>
      <c r="AK64" s="184"/>
    </row>
    <row r="65" spans="2:4" ht="12" customHeight="1" x14ac:dyDescent="0.4">
      <c r="B65" s="11" t="s">
        <v>845</v>
      </c>
      <c r="C65" s="185"/>
      <c r="D65" s="185"/>
    </row>
    <row r="66" spans="2:4" ht="12" customHeight="1" x14ac:dyDescent="0.4">
      <c r="B66" s="11" t="s">
        <v>838</v>
      </c>
      <c r="C66" s="185"/>
      <c r="D66" s="185"/>
    </row>
    <row r="67" spans="2:4" ht="12" customHeight="1" x14ac:dyDescent="0.4"/>
    <row r="68" spans="2:4" ht="12" customHeight="1" x14ac:dyDescent="0.4"/>
    <row r="69" spans="2:4" ht="12" customHeight="1" x14ac:dyDescent="0.4"/>
    <row r="70" spans="2:4" ht="12" customHeight="1" x14ac:dyDescent="0.4"/>
    <row r="71" spans="2:4" ht="12" customHeight="1" x14ac:dyDescent="0.4"/>
    <row r="72" spans="2:4" ht="12" customHeight="1" x14ac:dyDescent="0.4"/>
    <row r="73" spans="2:4" ht="12" customHeight="1" x14ac:dyDescent="0.4"/>
    <row r="74" spans="2:4" ht="12" customHeight="1" x14ac:dyDescent="0.4"/>
    <row r="75" spans="2:4" ht="12" customHeight="1" x14ac:dyDescent="0.4"/>
    <row r="76" spans="2:4" ht="12" customHeight="1" x14ac:dyDescent="0.4"/>
    <row r="77" spans="2:4" ht="12" customHeight="1" x14ac:dyDescent="0.4"/>
    <row r="78" spans="2:4" ht="12" customHeight="1" x14ac:dyDescent="0.4"/>
    <row r="79" spans="2:4" ht="12" customHeight="1" x14ac:dyDescent="0.4"/>
    <row r="80" spans="2:4"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ht="12" customHeight="1" x14ac:dyDescent="0.4"/>
    <row r="98" ht="12" customHeight="1" x14ac:dyDescent="0.4"/>
    <row r="99" ht="12" customHeight="1" x14ac:dyDescent="0.4"/>
    <row r="100" ht="12" customHeight="1" x14ac:dyDescent="0.4"/>
    <row r="101" ht="12" customHeight="1" x14ac:dyDescent="0.4"/>
    <row r="102" ht="12" customHeight="1" x14ac:dyDescent="0.4"/>
    <row r="103" ht="12" customHeight="1" x14ac:dyDescent="0.4"/>
    <row r="104" ht="12" customHeight="1" x14ac:dyDescent="0.4"/>
    <row r="105" ht="12" customHeight="1" x14ac:dyDescent="0.4"/>
    <row r="106" ht="12" customHeight="1" x14ac:dyDescent="0.4"/>
    <row r="107" ht="12" customHeight="1" x14ac:dyDescent="0.4"/>
    <row r="108" ht="12" customHeight="1" x14ac:dyDescent="0.4"/>
    <row r="109" ht="12" customHeight="1" x14ac:dyDescent="0.4"/>
    <row r="110" ht="12" customHeight="1" x14ac:dyDescent="0.4"/>
    <row r="111" ht="12" customHeight="1" x14ac:dyDescent="0.4"/>
    <row r="112"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sheetData>
  <sheetProtection algorithmName="SHA-512" hashValue="e7YiUgAzijN3hUHHJ6rclA4qa+MapnuxY10PtBXj3m51AB19EVuVFwtIgzQnsr5/VynrPmrMEd09VBjOoHuyGA==" saltValue="232bRReYWS/QX+6AlGrFYQ==" spinCount="100000" sheet="1" scenarios="1" formatRows="0" insertRows="0" deleteRows="0"/>
  <mergeCells count="28">
    <mergeCell ref="B5:E6"/>
    <mergeCell ref="F5:O6"/>
    <mergeCell ref="P5:S6"/>
    <mergeCell ref="T5:AK6"/>
    <mergeCell ref="B9:C10"/>
    <mergeCell ref="D9:K10"/>
    <mergeCell ref="L9:S10"/>
    <mergeCell ref="T9:AK10"/>
    <mergeCell ref="B11:C11"/>
    <mergeCell ref="D11:K11"/>
    <mergeCell ref="L11:S11"/>
    <mergeCell ref="T11:AK11"/>
    <mergeCell ref="B13:C13"/>
    <mergeCell ref="D13:K13"/>
    <mergeCell ref="L13:S13"/>
    <mergeCell ref="B12:C12"/>
    <mergeCell ref="D12:K12"/>
    <mergeCell ref="L12:S12"/>
    <mergeCell ref="T12:AK12"/>
    <mergeCell ref="T13:AK13"/>
    <mergeCell ref="T14:AK14"/>
    <mergeCell ref="T15:AK15"/>
    <mergeCell ref="B15:C15"/>
    <mergeCell ref="D15:K15"/>
    <mergeCell ref="L15:S15"/>
    <mergeCell ref="B14:C14"/>
    <mergeCell ref="D14:K14"/>
    <mergeCell ref="L14:S14"/>
  </mergeCells>
  <phoneticPr fontId="2"/>
  <conditionalFormatting sqref="F5 T5 B18:AK64 D11:AA15">
    <cfRule type="expression" dxfId="18" priority="3">
      <formula>$CD$2=TRUE</formula>
    </cfRule>
  </conditionalFormatting>
  <pageMargins left="0.59055118110236227" right="0.59055118110236227" top="0.39370078740157483" bottom="0.39370078740157483" header="0.31496062992125984" footer="0.31496062992125984"/>
  <pageSetup paperSize="9" scale="77" orientation="portrait" r:id="rId1"/>
  <headerFooter>
    <oddFooter>&amp;L&amp;6sf03h9</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8193" r:id="rId4" name="Check Box 1">
              <controlPr defaultSize="0" autoFill="0" autoLine="0" autoPict="0">
                <anchor moveWithCells="1">
                  <from>
                    <xdr:col>6</xdr:col>
                    <xdr:colOff>171450</xdr:colOff>
                    <xdr:row>0</xdr:row>
                    <xdr:rowOff>171450</xdr:rowOff>
                  </from>
                  <to>
                    <xdr:col>14</xdr:col>
                    <xdr:colOff>142875</xdr:colOff>
                    <xdr:row>2</xdr:row>
                    <xdr:rowOff>47625</xdr:rowOff>
                  </to>
                </anchor>
              </controlPr>
            </control>
          </mc:Choice>
        </mc:AlternateContent>
      </controls>
    </mc:Choice>
  </mc:AlternateContent>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5"/>
  <dimension ref="A1:BY197"/>
  <sheetViews>
    <sheetView showGridLines="0" view="pageBreakPreview" zoomScale="80" zoomScaleNormal="100" zoomScaleSheetLayoutView="80" workbookViewId="0"/>
  </sheetViews>
  <sheetFormatPr defaultColWidth="8.75" defaultRowHeight="12" x14ac:dyDescent="0.4"/>
  <cols>
    <col min="1" max="1" width="2.25" style="5" customWidth="1"/>
    <col min="2" max="2" width="5.625" style="5" customWidth="1"/>
    <col min="3" max="3" width="15" style="5" customWidth="1"/>
    <col min="4" max="4" width="27.625" style="5" customWidth="1"/>
    <col min="5" max="5" width="6.75" style="5" customWidth="1"/>
    <col min="6" max="6" width="11.25" style="5" customWidth="1"/>
    <col min="7" max="7" width="4.625" style="5" customWidth="1"/>
    <col min="8" max="8" width="27.625" style="5" customWidth="1"/>
    <col min="9" max="9" width="4.625" style="5" customWidth="1"/>
    <col min="10" max="10" width="37" style="5" customWidth="1"/>
    <col min="11" max="27" width="2.25" style="187" customWidth="1"/>
    <col min="28" max="28" width="5.125" style="187" customWidth="1"/>
    <col min="29" max="29" width="9" style="187" hidden="1" customWidth="1"/>
    <col min="30" max="70" width="2.25" style="187" customWidth="1"/>
    <col min="71" max="72" width="8.75" style="187"/>
    <col min="73" max="73" width="6.125" style="187" customWidth="1"/>
    <col min="74" max="74" width="8.75" style="187"/>
    <col min="75" max="75" width="4.625" style="187" customWidth="1"/>
    <col min="76" max="76" width="10.125" style="187" customWidth="1"/>
    <col min="77" max="77" width="6.5" style="187" customWidth="1"/>
    <col min="78" max="16384" width="8.75" style="187"/>
  </cols>
  <sheetData>
    <row r="1" spans="2:29" ht="12" customHeight="1" thickBot="1" x14ac:dyDescent="0.45"/>
    <row r="2" spans="2:29" ht="15" thickBot="1" x14ac:dyDescent="0.45">
      <c r="B2" s="110" t="s">
        <v>601</v>
      </c>
      <c r="C2" s="111" t="s">
        <v>600</v>
      </c>
      <c r="D2" s="87"/>
      <c r="F2" s="356" t="s">
        <v>909</v>
      </c>
      <c r="AC2" s="187" t="s">
        <v>755</v>
      </c>
    </row>
    <row r="3" spans="2:29" ht="12" customHeight="1" thickBot="1" x14ac:dyDescent="0.45">
      <c r="B3" s="88"/>
      <c r="C3" s="88"/>
      <c r="D3" s="88"/>
      <c r="AC3" s="29" t="b">
        <v>0</v>
      </c>
    </row>
    <row r="4" spans="2:29" ht="15" customHeight="1" x14ac:dyDescent="0.4">
      <c r="B4" s="565" t="s">
        <v>852</v>
      </c>
      <c r="C4" s="568" t="s">
        <v>573</v>
      </c>
      <c r="D4" s="568" t="s">
        <v>556</v>
      </c>
      <c r="E4" s="559" t="s">
        <v>582</v>
      </c>
      <c r="F4" s="574" t="s">
        <v>574</v>
      </c>
      <c r="G4" s="559" t="s">
        <v>844</v>
      </c>
      <c r="H4" s="560"/>
      <c r="I4" s="568" t="s">
        <v>575</v>
      </c>
      <c r="J4" s="571" t="s">
        <v>576</v>
      </c>
    </row>
    <row r="5" spans="2:29" ht="12" customHeight="1" x14ac:dyDescent="0.4">
      <c r="B5" s="566"/>
      <c r="C5" s="569"/>
      <c r="D5" s="569"/>
      <c r="E5" s="561"/>
      <c r="F5" s="575"/>
      <c r="G5" s="561"/>
      <c r="H5" s="562"/>
      <c r="I5" s="569"/>
      <c r="J5" s="572"/>
    </row>
    <row r="6" spans="2:29" ht="13.15" customHeight="1" thickBot="1" x14ac:dyDescent="0.45">
      <c r="B6" s="567"/>
      <c r="C6" s="570"/>
      <c r="D6" s="570"/>
      <c r="E6" s="563"/>
      <c r="F6" s="576"/>
      <c r="G6" s="563"/>
      <c r="H6" s="564"/>
      <c r="I6" s="570"/>
      <c r="J6" s="573"/>
    </row>
    <row r="7" spans="2:29" ht="24" customHeight="1" x14ac:dyDescent="0.4">
      <c r="B7" s="89"/>
      <c r="C7" s="275"/>
      <c r="D7" s="114"/>
      <c r="E7" s="90"/>
      <c r="F7" s="265"/>
      <c r="G7" s="91"/>
      <c r="H7" s="266" t="str">
        <f t="shared" ref="H7:H19" si="0">IFERROR(VLOOKUP(G7,$BX$98:$BY$100,2,FALSE),"←記号を選択してください")</f>
        <v>←記号を選択してください</v>
      </c>
      <c r="I7" s="92"/>
      <c r="J7" s="248"/>
    </row>
    <row r="8" spans="2:29" ht="24" customHeight="1" x14ac:dyDescent="0.4">
      <c r="B8" s="93"/>
      <c r="C8" s="276"/>
      <c r="D8" s="115"/>
      <c r="E8" s="94"/>
      <c r="F8" s="267"/>
      <c r="G8" s="96"/>
      <c r="H8" s="268" t="str">
        <f t="shared" si="0"/>
        <v>←記号を選択してください</v>
      </c>
      <c r="I8" s="97"/>
      <c r="J8" s="112"/>
    </row>
    <row r="9" spans="2:29" ht="24" customHeight="1" x14ac:dyDescent="0.4">
      <c r="B9" s="93"/>
      <c r="C9" s="276"/>
      <c r="D9" s="115"/>
      <c r="E9" s="94"/>
      <c r="F9" s="267"/>
      <c r="G9" s="96"/>
      <c r="H9" s="268" t="str">
        <f t="shared" si="0"/>
        <v>←記号を選択してください</v>
      </c>
      <c r="I9" s="97"/>
      <c r="J9" s="112"/>
    </row>
    <row r="10" spans="2:29" ht="24" customHeight="1" x14ac:dyDescent="0.4">
      <c r="B10" s="93"/>
      <c r="C10" s="276"/>
      <c r="D10" s="115"/>
      <c r="E10" s="94"/>
      <c r="F10" s="267"/>
      <c r="G10" s="96"/>
      <c r="H10" s="268" t="str">
        <f t="shared" si="0"/>
        <v>←記号を選択してください</v>
      </c>
      <c r="I10" s="97"/>
      <c r="J10" s="112"/>
    </row>
    <row r="11" spans="2:29" ht="24" customHeight="1" x14ac:dyDescent="0.4">
      <c r="B11" s="93"/>
      <c r="C11" s="276"/>
      <c r="D11" s="115"/>
      <c r="E11" s="94"/>
      <c r="F11" s="267"/>
      <c r="G11" s="96"/>
      <c r="H11" s="268" t="str">
        <f t="shared" si="0"/>
        <v>←記号を選択してください</v>
      </c>
      <c r="I11" s="97"/>
      <c r="J11" s="112"/>
    </row>
    <row r="12" spans="2:29" ht="24" customHeight="1" x14ac:dyDescent="0.4">
      <c r="B12" s="93"/>
      <c r="C12" s="276"/>
      <c r="D12" s="115"/>
      <c r="E12" s="94"/>
      <c r="F12" s="267"/>
      <c r="G12" s="96"/>
      <c r="H12" s="268" t="str">
        <f t="shared" si="0"/>
        <v>←記号を選択してください</v>
      </c>
      <c r="I12" s="97"/>
      <c r="J12" s="112"/>
    </row>
    <row r="13" spans="2:29" ht="24" customHeight="1" x14ac:dyDescent="0.4">
      <c r="B13" s="93"/>
      <c r="C13" s="276"/>
      <c r="D13" s="115"/>
      <c r="E13" s="94"/>
      <c r="F13" s="267"/>
      <c r="G13" s="96"/>
      <c r="H13" s="268" t="str">
        <f t="shared" si="0"/>
        <v>←記号を選択してください</v>
      </c>
      <c r="I13" s="97"/>
      <c r="J13" s="112"/>
    </row>
    <row r="14" spans="2:29" ht="24" customHeight="1" x14ac:dyDescent="0.4">
      <c r="B14" s="93"/>
      <c r="C14" s="276"/>
      <c r="D14" s="115"/>
      <c r="E14" s="94"/>
      <c r="F14" s="267"/>
      <c r="G14" s="96"/>
      <c r="H14" s="268" t="str">
        <f t="shared" si="0"/>
        <v>←記号を選択してください</v>
      </c>
      <c r="I14" s="97"/>
      <c r="J14" s="112"/>
    </row>
    <row r="15" spans="2:29" ht="24" customHeight="1" x14ac:dyDescent="0.4">
      <c r="B15" s="93"/>
      <c r="C15" s="276"/>
      <c r="D15" s="115"/>
      <c r="E15" s="94"/>
      <c r="F15" s="267"/>
      <c r="G15" s="96"/>
      <c r="H15" s="268" t="str">
        <f t="shared" si="0"/>
        <v>←記号を選択してください</v>
      </c>
      <c r="I15" s="97"/>
      <c r="J15" s="112"/>
    </row>
    <row r="16" spans="2:29" ht="24" customHeight="1" x14ac:dyDescent="0.4">
      <c r="B16" s="93"/>
      <c r="C16" s="276"/>
      <c r="D16" s="115"/>
      <c r="E16" s="94"/>
      <c r="F16" s="267"/>
      <c r="G16" s="96"/>
      <c r="H16" s="268" t="str">
        <f t="shared" si="0"/>
        <v>←記号を選択してください</v>
      </c>
      <c r="I16" s="97"/>
      <c r="J16" s="112"/>
    </row>
    <row r="17" spans="2:10" ht="24" customHeight="1" x14ac:dyDescent="0.4">
      <c r="B17" s="93"/>
      <c r="C17" s="276"/>
      <c r="D17" s="115"/>
      <c r="E17" s="94"/>
      <c r="F17" s="267"/>
      <c r="G17" s="96"/>
      <c r="H17" s="268" t="str">
        <f t="shared" si="0"/>
        <v>←記号を選択してください</v>
      </c>
      <c r="I17" s="97"/>
      <c r="J17" s="112"/>
    </row>
    <row r="18" spans="2:10" ht="24" customHeight="1" x14ac:dyDescent="0.4">
      <c r="B18" s="93"/>
      <c r="C18" s="276"/>
      <c r="D18" s="115"/>
      <c r="E18" s="94"/>
      <c r="F18" s="267"/>
      <c r="G18" s="96"/>
      <c r="H18" s="268" t="str">
        <f t="shared" si="0"/>
        <v>←記号を選択してください</v>
      </c>
      <c r="I18" s="97"/>
      <c r="J18" s="112"/>
    </row>
    <row r="19" spans="2:10" ht="24" customHeight="1" thickBot="1" x14ac:dyDescent="0.45">
      <c r="B19" s="99"/>
      <c r="C19" s="277"/>
      <c r="D19" s="116"/>
      <c r="E19" s="100"/>
      <c r="F19" s="269"/>
      <c r="G19" s="101"/>
      <c r="H19" s="270" t="str">
        <f t="shared" si="0"/>
        <v>←記号を選択してください</v>
      </c>
      <c r="I19" s="102"/>
      <c r="J19" s="113"/>
    </row>
    <row r="20" spans="2:10" ht="12" customHeight="1" x14ac:dyDescent="0.4"/>
    <row r="21" spans="2:10" ht="12" customHeight="1" x14ac:dyDescent="0.4">
      <c r="B21" s="10" t="s">
        <v>593</v>
      </c>
      <c r="C21" s="5" t="s">
        <v>789</v>
      </c>
    </row>
    <row r="22" spans="2:10" ht="12" customHeight="1" x14ac:dyDescent="0.4">
      <c r="B22" s="10"/>
      <c r="C22" s="5" t="s">
        <v>594</v>
      </c>
    </row>
    <row r="23" spans="2:10" ht="12" customHeight="1" x14ac:dyDescent="0.4">
      <c r="B23" s="10" t="s">
        <v>595</v>
      </c>
      <c r="C23" s="237" t="s">
        <v>790</v>
      </c>
    </row>
    <row r="24" spans="2:10" ht="12" customHeight="1" x14ac:dyDescent="0.4">
      <c r="B24" s="10"/>
      <c r="C24" s="5" t="s">
        <v>671</v>
      </c>
      <c r="D24" s="238"/>
    </row>
    <row r="25" spans="2:10" ht="12" customHeight="1" x14ac:dyDescent="0.4">
      <c r="B25" s="10"/>
      <c r="C25" s="5" t="s">
        <v>868</v>
      </c>
      <c r="D25" s="238"/>
    </row>
    <row r="26" spans="2:10" ht="12" customHeight="1" x14ac:dyDescent="0.4">
      <c r="B26" s="10" t="s">
        <v>596</v>
      </c>
      <c r="C26" s="239" t="s">
        <v>791</v>
      </c>
    </row>
    <row r="27" spans="2:10" ht="12" customHeight="1" x14ac:dyDescent="0.4">
      <c r="B27" s="10"/>
      <c r="C27" s="35" t="s">
        <v>787</v>
      </c>
    </row>
    <row r="28" spans="2:10" ht="12" customHeight="1" x14ac:dyDescent="0.4">
      <c r="B28" s="10" t="s">
        <v>597</v>
      </c>
      <c r="C28" s="5" t="s">
        <v>788</v>
      </c>
    </row>
    <row r="29" spans="2:10" ht="12" customHeight="1" x14ac:dyDescent="0.4">
      <c r="B29" s="10"/>
      <c r="C29" s="5" t="s">
        <v>672</v>
      </c>
    </row>
    <row r="30" spans="2:10" ht="12" customHeight="1" x14ac:dyDescent="0.4">
      <c r="B30" s="10" t="s">
        <v>598</v>
      </c>
      <c r="C30" s="5" t="s">
        <v>673</v>
      </c>
    </row>
    <row r="31" spans="2:10" ht="12" customHeight="1" x14ac:dyDescent="0.4">
      <c r="B31" s="10" t="s">
        <v>599</v>
      </c>
      <c r="C31" s="219" t="s">
        <v>889</v>
      </c>
    </row>
    <row r="32" spans="2:10" ht="12" customHeight="1" x14ac:dyDescent="0.4"/>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row r="72" ht="12" customHeight="1" x14ac:dyDescent="0.4"/>
    <row r="73" ht="12" customHeight="1" x14ac:dyDescent="0.4"/>
    <row r="74" ht="12" customHeight="1" x14ac:dyDescent="0.4"/>
    <row r="75" ht="12" customHeight="1" x14ac:dyDescent="0.4"/>
    <row r="76" ht="12" customHeight="1" x14ac:dyDescent="0.4"/>
    <row r="77" ht="12" customHeight="1" x14ac:dyDescent="0.4"/>
    <row r="78" ht="12" customHeight="1" x14ac:dyDescent="0.4"/>
    <row r="79" ht="12" customHeight="1" x14ac:dyDescent="0.4"/>
    <row r="80"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2:77" ht="12" customHeight="1" thickBot="1" x14ac:dyDescent="0.45">
      <c r="BT97" s="187" t="s">
        <v>584</v>
      </c>
      <c r="BU97" s="288"/>
      <c r="BV97" s="187" t="s">
        <v>585</v>
      </c>
      <c r="BX97" s="187" t="s">
        <v>586</v>
      </c>
    </row>
    <row r="98" spans="72:77" ht="12" customHeight="1" x14ac:dyDescent="0.4">
      <c r="BT98" s="289" t="s">
        <v>577</v>
      </c>
      <c r="BU98" s="288"/>
      <c r="BV98" s="289" t="s">
        <v>580</v>
      </c>
      <c r="BX98" s="290" t="s">
        <v>591</v>
      </c>
      <c r="BY98" s="291" t="s">
        <v>589</v>
      </c>
    </row>
    <row r="99" spans="72:77" ht="12" customHeight="1" x14ac:dyDescent="0.4">
      <c r="BT99" s="292" t="s">
        <v>578</v>
      </c>
      <c r="BV99" s="293" t="s">
        <v>588</v>
      </c>
      <c r="BX99" s="294" t="s">
        <v>587</v>
      </c>
      <c r="BY99" s="203" t="s">
        <v>590</v>
      </c>
    </row>
    <row r="100" spans="72:77" ht="12" customHeight="1" thickBot="1" x14ac:dyDescent="0.45">
      <c r="BT100" s="292" t="s">
        <v>583</v>
      </c>
      <c r="BV100" s="295" t="s">
        <v>581</v>
      </c>
      <c r="BX100" s="296" t="s">
        <v>592</v>
      </c>
      <c r="BY100" s="297" t="s">
        <v>829</v>
      </c>
    </row>
    <row r="101" spans="72:77" ht="12" customHeight="1" thickBot="1" x14ac:dyDescent="0.45">
      <c r="BT101" s="295" t="s">
        <v>579</v>
      </c>
    </row>
    <row r="102" spans="72:77" ht="12" customHeight="1" x14ac:dyDescent="0.4"/>
    <row r="103" spans="72:77" ht="12" customHeight="1" x14ac:dyDescent="0.4"/>
    <row r="104" spans="72:77" ht="12" customHeight="1" x14ac:dyDescent="0.4"/>
    <row r="105" spans="72:77" ht="12" customHeight="1" x14ac:dyDescent="0.4"/>
    <row r="106" spans="72:77" ht="12" customHeight="1" x14ac:dyDescent="0.4"/>
    <row r="107" spans="72:77" ht="12" customHeight="1" x14ac:dyDescent="0.4"/>
    <row r="108" spans="72:77" ht="12" customHeight="1" x14ac:dyDescent="0.4"/>
    <row r="109" spans="72:77" ht="12" customHeight="1" x14ac:dyDescent="0.4"/>
    <row r="110" spans="72:77" ht="12" customHeight="1" x14ac:dyDescent="0.4"/>
    <row r="111" spans="72:77" ht="12" customHeight="1" x14ac:dyDescent="0.4"/>
    <row r="112" spans="72:77" ht="12" customHeight="1" x14ac:dyDescent="0.4"/>
    <row r="113" ht="12" customHeight="1" x14ac:dyDescent="0.4"/>
    <row r="114" ht="12" customHeight="1" x14ac:dyDescent="0.4"/>
    <row r="115" ht="12" customHeight="1" x14ac:dyDescent="0.4"/>
    <row r="116" ht="12" customHeight="1" x14ac:dyDescent="0.4"/>
    <row r="117" ht="12" customHeight="1" x14ac:dyDescent="0.4"/>
    <row r="118" ht="12" customHeight="1" x14ac:dyDescent="0.4"/>
    <row r="119" ht="12" customHeight="1" x14ac:dyDescent="0.4"/>
    <row r="120" ht="12" customHeight="1" x14ac:dyDescent="0.4"/>
    <row r="121" ht="12" customHeight="1" x14ac:dyDescent="0.4"/>
    <row r="122" ht="12" customHeight="1" x14ac:dyDescent="0.4"/>
    <row r="123" ht="12" customHeight="1" x14ac:dyDescent="0.4"/>
    <row r="124" ht="12" customHeight="1" x14ac:dyDescent="0.4"/>
    <row r="125" ht="12" customHeight="1" x14ac:dyDescent="0.4"/>
    <row r="126" ht="12" customHeight="1" x14ac:dyDescent="0.4"/>
    <row r="127" ht="12" customHeight="1" x14ac:dyDescent="0.4"/>
    <row r="128"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ht="12" customHeight="1" x14ac:dyDescent="0.4"/>
    <row r="162" ht="12" customHeight="1" x14ac:dyDescent="0.4"/>
    <row r="163" ht="12" customHeight="1" x14ac:dyDescent="0.4"/>
    <row r="164" ht="12" customHeight="1" x14ac:dyDescent="0.4"/>
    <row r="165" ht="12" customHeight="1" x14ac:dyDescent="0.4"/>
    <row r="166" ht="12" customHeight="1" x14ac:dyDescent="0.4"/>
    <row r="167" ht="12" customHeight="1" x14ac:dyDescent="0.4"/>
    <row r="168" ht="12" customHeight="1" x14ac:dyDescent="0.4"/>
    <row r="169" ht="12" customHeight="1" x14ac:dyDescent="0.4"/>
    <row r="170" ht="12" customHeight="1" x14ac:dyDescent="0.4"/>
    <row r="171" ht="12" customHeight="1" x14ac:dyDescent="0.4"/>
    <row r="172" ht="12" customHeight="1" x14ac:dyDescent="0.4"/>
    <row r="173" ht="12" customHeight="1" x14ac:dyDescent="0.4"/>
    <row r="174" ht="12" customHeight="1" x14ac:dyDescent="0.4"/>
    <row r="175" ht="12" customHeight="1" x14ac:dyDescent="0.4"/>
    <row r="176"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sheetData>
  <sheetProtection algorithmName="SHA-512" hashValue="qJXzy+gg2GY7MI2V6zDx0hk2zeZFh56dv4GF0YE3K7oWVJnRL/mun0DEDyArWUKKmx64VIse+hKpdKu+95bwZw==" saltValue="uayL8c0J9URUTb/G4MdrLQ==" spinCount="100000" sheet="1" scenarios="1" formatRows="0" insertRows="0" deleteRows="0"/>
  <mergeCells count="8">
    <mergeCell ref="G4:H6"/>
    <mergeCell ref="B4:B6"/>
    <mergeCell ref="C4:C6"/>
    <mergeCell ref="D4:D6"/>
    <mergeCell ref="J4:J6"/>
    <mergeCell ref="E4:E6"/>
    <mergeCell ref="I4:I6"/>
    <mergeCell ref="F4:F6"/>
  </mergeCells>
  <phoneticPr fontId="2"/>
  <conditionalFormatting sqref="B7:J19">
    <cfRule type="expression" dxfId="17" priority="87">
      <formula>$AC$3=TRUE</formula>
    </cfRule>
  </conditionalFormatting>
  <dataValidations count="4">
    <dataValidation type="list" allowBlank="1" showInputMessage="1" showErrorMessage="1" sqref="G7:G19" xr:uid="{00000000-0002-0000-0500-000000000000}">
      <formula1>"A,B,C"</formula1>
    </dataValidation>
    <dataValidation type="list" allowBlank="1" showInputMessage="1" showErrorMessage="1" sqref="I7:I19" xr:uid="{00000000-0002-0000-0500-000001000000}">
      <formula1>"○"</formula1>
    </dataValidation>
    <dataValidation type="list" allowBlank="1" showInputMessage="1" showErrorMessage="1" sqref="E7:E19" xr:uid="{00000000-0002-0000-0500-000002000000}">
      <formula1>"①,②,③,④"</formula1>
    </dataValidation>
    <dataValidation type="list" allowBlank="1" showInputMessage="1" showErrorMessage="1" sqref="F7:F19" xr:uid="{00000000-0002-0000-0500-000003000000}">
      <formula1>$BV$98:$BV$100</formula1>
    </dataValidation>
  </dataValidations>
  <pageMargins left="0.59055118110236227" right="0.59055118110236227" top="0.39370078740157483" bottom="0.39370078740157483" header="0.31496062992125984" footer="0.31496062992125984"/>
  <pageSetup paperSize="9" scale="78" orientation="landscape" r:id="rId1"/>
  <headerFooter>
    <oddFooter>&amp;L&amp;6sf03h9</oddFooter>
  </headerFooter>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9218" r:id="rId4" name="Check Box 2">
              <controlPr locked="0" defaultSize="0" autoFill="0" autoLine="0" autoPict="0">
                <anchor moveWithCells="1">
                  <from>
                    <xdr:col>3</xdr:col>
                    <xdr:colOff>438150</xdr:colOff>
                    <xdr:row>0</xdr:row>
                    <xdr:rowOff>114300</xdr:rowOff>
                  </from>
                  <to>
                    <xdr:col>3</xdr:col>
                    <xdr:colOff>1790700</xdr:colOff>
                    <xdr:row>2</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6"/>
  <dimension ref="B1:CG208"/>
  <sheetViews>
    <sheetView showGridLines="0" view="pageBreakPreview" zoomScale="80" zoomScaleNormal="100" zoomScaleSheetLayoutView="80" workbookViewId="0"/>
  </sheetViews>
  <sheetFormatPr defaultColWidth="8.75" defaultRowHeight="12" x14ac:dyDescent="0.4"/>
  <cols>
    <col min="1" max="1" width="2.25" style="5" customWidth="1"/>
    <col min="2" max="2" width="5.75" style="5" customWidth="1"/>
    <col min="3" max="3" width="6.75" style="5" customWidth="1"/>
    <col min="4" max="4" width="14.75" style="5" customWidth="1"/>
    <col min="5" max="5" width="27" style="5" customWidth="1"/>
    <col min="6" max="8" width="13.625" style="5" customWidth="1"/>
    <col min="9" max="10" width="6.75" style="5" customWidth="1"/>
    <col min="11" max="11" width="13" style="5" customWidth="1"/>
    <col min="12" max="12" width="4.625" style="5" customWidth="1"/>
    <col min="13" max="13" width="13.75" style="5" customWidth="1"/>
    <col min="14" max="14" width="4.625" style="5" customWidth="1"/>
    <col min="15" max="15" width="35.625" style="5" customWidth="1"/>
    <col min="16" max="52" width="2.25" style="5" customWidth="1"/>
    <col min="53" max="53" width="2.25" style="5" hidden="1" customWidth="1"/>
    <col min="54" max="54" width="7.625" style="5" hidden="1" customWidth="1"/>
    <col min="55" max="55" width="2.25" style="5" hidden="1" customWidth="1"/>
    <col min="56" max="64" width="2.25" style="5" customWidth="1"/>
    <col min="65" max="65" width="2.25" style="40" customWidth="1"/>
    <col min="66" max="75" width="2.25" style="5" customWidth="1"/>
    <col min="76" max="76" width="8.75" style="5"/>
    <col min="77" max="77" width="36.625" style="5" customWidth="1"/>
    <col min="78" max="78" width="8.75" style="5"/>
    <col min="79" max="79" width="6.125" style="5" customWidth="1"/>
    <col min="80" max="80" width="8.75" style="5"/>
    <col min="81" max="81" width="8.25" style="5" customWidth="1"/>
    <col min="82" max="82" width="9.75" style="5" customWidth="1"/>
    <col min="83" max="83" width="6.5" style="5" customWidth="1"/>
    <col min="84" max="16384" width="8.75" style="5"/>
  </cols>
  <sheetData>
    <row r="1" spans="2:66" ht="12" customHeight="1" x14ac:dyDescent="0.4"/>
    <row r="2" spans="2:66" ht="15" thickBot="1" x14ac:dyDescent="0.45">
      <c r="B2" s="110" t="s">
        <v>602</v>
      </c>
      <c r="C2" s="111" t="s">
        <v>792</v>
      </c>
      <c r="D2" s="87"/>
      <c r="E2" s="87"/>
      <c r="BB2" s="26" t="s">
        <v>755</v>
      </c>
    </row>
    <row r="3" spans="2:66" ht="12" customHeight="1" thickBot="1" x14ac:dyDescent="0.45">
      <c r="BB3" s="37" t="b">
        <v>0</v>
      </c>
    </row>
    <row r="4" spans="2:66" ht="15.6" customHeight="1" x14ac:dyDescent="0.4">
      <c r="B4" s="565" t="s">
        <v>852</v>
      </c>
      <c r="C4" s="568" t="s">
        <v>793</v>
      </c>
      <c r="D4" s="568" t="s">
        <v>573</v>
      </c>
      <c r="E4" s="577" t="s">
        <v>603</v>
      </c>
      <c r="F4" s="580" t="s">
        <v>604</v>
      </c>
      <c r="G4" s="581"/>
      <c r="H4" s="581"/>
      <c r="I4" s="581"/>
      <c r="J4" s="581"/>
      <c r="K4" s="580" t="s">
        <v>605</v>
      </c>
      <c r="L4" s="581"/>
      <c r="M4" s="580" t="s">
        <v>794</v>
      </c>
      <c r="N4" s="581"/>
      <c r="O4" s="584" t="s">
        <v>576</v>
      </c>
    </row>
    <row r="5" spans="2:66" ht="12.6" customHeight="1" x14ac:dyDescent="0.4">
      <c r="B5" s="566"/>
      <c r="C5" s="569"/>
      <c r="D5" s="569"/>
      <c r="E5" s="578"/>
      <c r="F5" s="582" t="s">
        <v>795</v>
      </c>
      <c r="G5" s="587" t="s">
        <v>796</v>
      </c>
      <c r="H5" s="588"/>
      <c r="I5" s="582" t="s">
        <v>797</v>
      </c>
      <c r="J5" s="591" t="s">
        <v>798</v>
      </c>
      <c r="K5" s="589" t="s">
        <v>799</v>
      </c>
      <c r="L5" s="582" t="s">
        <v>797</v>
      </c>
      <c r="M5" s="589" t="s">
        <v>799</v>
      </c>
      <c r="N5" s="582" t="s">
        <v>797</v>
      </c>
      <c r="O5" s="585"/>
      <c r="BM5" s="117"/>
      <c r="BN5" s="118"/>
    </row>
    <row r="6" spans="2:66" ht="21.75" customHeight="1" thickBot="1" x14ac:dyDescent="0.45">
      <c r="B6" s="567"/>
      <c r="C6" s="570"/>
      <c r="D6" s="570"/>
      <c r="E6" s="579"/>
      <c r="F6" s="583"/>
      <c r="G6" s="249" t="s">
        <v>800</v>
      </c>
      <c r="H6" s="249" t="s">
        <v>801</v>
      </c>
      <c r="I6" s="583"/>
      <c r="J6" s="592"/>
      <c r="K6" s="590"/>
      <c r="L6" s="583"/>
      <c r="M6" s="590"/>
      <c r="N6" s="583"/>
      <c r="O6" s="586"/>
      <c r="BM6" s="119"/>
      <c r="BN6" s="118"/>
    </row>
    <row r="7" spans="2:66" ht="24" customHeight="1" x14ac:dyDescent="0.4">
      <c r="B7" s="120"/>
      <c r="C7" s="383"/>
      <c r="D7" s="286"/>
      <c r="E7" s="121"/>
      <c r="F7" s="95"/>
      <c r="G7" s="122"/>
      <c r="H7" s="123"/>
      <c r="I7" s="95"/>
      <c r="J7" s="95"/>
      <c r="K7" s="95"/>
      <c r="L7" s="220" t="str">
        <f t="shared" ref="L7:L10" si="0">IFERROR(VLOOKUP(K7,$CF$102:$CG$104,2,FALSE),"")</f>
        <v/>
      </c>
      <c r="M7" s="95"/>
      <c r="N7" s="220" t="str">
        <f>IFERROR(VLOOKUP(M7,$CF$102:$CG$104,2,FALSE),"")</f>
        <v/>
      </c>
      <c r="O7" s="98"/>
      <c r="BM7" s="119"/>
      <c r="BN7" s="118"/>
    </row>
    <row r="8" spans="2:66" ht="24" customHeight="1" x14ac:dyDescent="0.4">
      <c r="B8" s="124"/>
      <c r="C8" s="125"/>
      <c r="D8" s="286"/>
      <c r="E8" s="121"/>
      <c r="F8" s="126"/>
      <c r="G8" s="127"/>
      <c r="H8" s="128"/>
      <c r="I8" s="126"/>
      <c r="J8" s="126"/>
      <c r="K8" s="126"/>
      <c r="L8" s="220" t="str">
        <f t="shared" si="0"/>
        <v/>
      </c>
      <c r="M8" s="126"/>
      <c r="N8" s="220" t="str">
        <f t="shared" ref="N8:N11" si="1">IFERROR(VLOOKUP(M8,$CF$102:$CG$104,2,FALSE),"")</f>
        <v/>
      </c>
      <c r="O8" s="129"/>
      <c r="BM8" s="119"/>
      <c r="BN8" s="118"/>
    </row>
    <row r="9" spans="2:66" ht="24" customHeight="1" x14ac:dyDescent="0.4">
      <c r="B9" s="124"/>
      <c r="C9" s="125"/>
      <c r="D9" s="286"/>
      <c r="E9" s="121"/>
      <c r="F9" s="126"/>
      <c r="G9" s="127"/>
      <c r="H9" s="128"/>
      <c r="I9" s="126"/>
      <c r="J9" s="126"/>
      <c r="K9" s="126"/>
      <c r="L9" s="220" t="str">
        <f t="shared" si="0"/>
        <v/>
      </c>
      <c r="M9" s="126"/>
      <c r="N9" s="220" t="str">
        <f t="shared" si="1"/>
        <v/>
      </c>
      <c r="O9" s="129"/>
      <c r="BM9" s="119"/>
      <c r="BN9" s="118"/>
    </row>
    <row r="10" spans="2:66" ht="24" customHeight="1" x14ac:dyDescent="0.4">
      <c r="B10" s="124"/>
      <c r="C10" s="125"/>
      <c r="D10" s="286"/>
      <c r="E10" s="121"/>
      <c r="F10" s="126"/>
      <c r="G10" s="127"/>
      <c r="H10" s="128"/>
      <c r="I10" s="126"/>
      <c r="J10" s="126"/>
      <c r="K10" s="126"/>
      <c r="L10" s="220" t="str">
        <f t="shared" si="0"/>
        <v/>
      </c>
      <c r="M10" s="126"/>
      <c r="N10" s="220" t="str">
        <f t="shared" si="1"/>
        <v/>
      </c>
      <c r="O10" s="129"/>
      <c r="BM10" s="119"/>
      <c r="BN10" s="118"/>
    </row>
    <row r="11" spans="2:66" ht="24" customHeight="1" x14ac:dyDescent="0.4">
      <c r="B11" s="124"/>
      <c r="C11" s="125"/>
      <c r="D11" s="286"/>
      <c r="E11" s="121"/>
      <c r="F11" s="126"/>
      <c r="G11" s="127"/>
      <c r="H11" s="128"/>
      <c r="I11" s="126"/>
      <c r="J11" s="126"/>
      <c r="K11" s="126"/>
      <c r="L11" s="220" t="str">
        <f t="shared" ref="L11:L17" si="2">IFERROR(VLOOKUP(K11,$CF$102:$CG$104,2,FALSE),"")</f>
        <v/>
      </c>
      <c r="M11" s="126"/>
      <c r="N11" s="220" t="str">
        <f t="shared" si="1"/>
        <v/>
      </c>
      <c r="O11" s="129"/>
      <c r="BM11" s="119"/>
      <c r="BN11" s="118"/>
    </row>
    <row r="12" spans="2:66" ht="24" customHeight="1" x14ac:dyDescent="0.4">
      <c r="B12" s="124"/>
      <c r="C12" s="125"/>
      <c r="D12" s="286"/>
      <c r="E12" s="121"/>
      <c r="F12" s="126"/>
      <c r="G12" s="127"/>
      <c r="H12" s="128"/>
      <c r="I12" s="126"/>
      <c r="J12" s="126"/>
      <c r="K12" s="126"/>
      <c r="L12" s="220" t="str">
        <f t="shared" si="2"/>
        <v/>
      </c>
      <c r="M12" s="126"/>
      <c r="N12" s="220" t="str">
        <f t="shared" ref="N12:N17" si="3">IFERROR(VLOOKUP(M12,$CF$102:$CG$104,2,FALSE),"")</f>
        <v/>
      </c>
      <c r="O12" s="129"/>
      <c r="BM12" s="119"/>
      <c r="BN12" s="118"/>
    </row>
    <row r="13" spans="2:66" ht="24" customHeight="1" x14ac:dyDescent="0.4">
      <c r="B13" s="124"/>
      <c r="C13" s="125"/>
      <c r="D13" s="286"/>
      <c r="E13" s="121"/>
      <c r="F13" s="126"/>
      <c r="G13" s="127"/>
      <c r="H13" s="128"/>
      <c r="I13" s="126"/>
      <c r="J13" s="126"/>
      <c r="K13" s="126"/>
      <c r="L13" s="220" t="str">
        <f t="shared" si="2"/>
        <v/>
      </c>
      <c r="M13" s="126"/>
      <c r="N13" s="220" t="str">
        <f t="shared" si="3"/>
        <v/>
      </c>
      <c r="O13" s="129"/>
      <c r="BM13" s="119"/>
      <c r="BN13" s="118"/>
    </row>
    <row r="14" spans="2:66" ht="24" customHeight="1" x14ac:dyDescent="0.4">
      <c r="B14" s="124"/>
      <c r="C14" s="125"/>
      <c r="D14" s="286"/>
      <c r="E14" s="121"/>
      <c r="F14" s="126"/>
      <c r="G14" s="127"/>
      <c r="H14" s="128"/>
      <c r="I14" s="126"/>
      <c r="J14" s="126"/>
      <c r="K14" s="126"/>
      <c r="L14" s="220" t="str">
        <f t="shared" si="2"/>
        <v/>
      </c>
      <c r="M14" s="126"/>
      <c r="N14" s="220" t="str">
        <f t="shared" si="3"/>
        <v/>
      </c>
      <c r="O14" s="129"/>
      <c r="BM14" s="119"/>
      <c r="BN14" s="118"/>
    </row>
    <row r="15" spans="2:66" ht="24" customHeight="1" x14ac:dyDescent="0.4">
      <c r="B15" s="124"/>
      <c r="C15" s="125"/>
      <c r="D15" s="286"/>
      <c r="E15" s="121"/>
      <c r="F15" s="126"/>
      <c r="G15" s="127"/>
      <c r="H15" s="128"/>
      <c r="I15" s="126"/>
      <c r="J15" s="126"/>
      <c r="K15" s="126"/>
      <c r="L15" s="220" t="str">
        <f t="shared" si="2"/>
        <v/>
      </c>
      <c r="M15" s="126"/>
      <c r="N15" s="220" t="str">
        <f t="shared" si="3"/>
        <v/>
      </c>
      <c r="O15" s="129"/>
      <c r="BM15" s="119"/>
      <c r="BN15" s="118"/>
    </row>
    <row r="16" spans="2:66" ht="24" customHeight="1" x14ac:dyDescent="0.4">
      <c r="B16" s="124"/>
      <c r="C16" s="125"/>
      <c r="D16" s="286"/>
      <c r="E16" s="121"/>
      <c r="F16" s="126"/>
      <c r="G16" s="127"/>
      <c r="H16" s="128"/>
      <c r="I16" s="126"/>
      <c r="J16" s="126"/>
      <c r="K16" s="126"/>
      <c r="L16" s="220" t="str">
        <f t="shared" si="2"/>
        <v/>
      </c>
      <c r="M16" s="126"/>
      <c r="N16" s="220" t="str">
        <f t="shared" si="3"/>
        <v/>
      </c>
      <c r="O16" s="129"/>
      <c r="BM16" s="119"/>
      <c r="BN16" s="118"/>
    </row>
    <row r="17" spans="2:66" ht="24" customHeight="1" x14ac:dyDescent="0.4">
      <c r="B17" s="124"/>
      <c r="C17" s="125"/>
      <c r="D17" s="286"/>
      <c r="E17" s="121"/>
      <c r="F17" s="126"/>
      <c r="G17" s="127"/>
      <c r="H17" s="128"/>
      <c r="I17" s="126"/>
      <c r="J17" s="126"/>
      <c r="K17" s="126"/>
      <c r="L17" s="220" t="str">
        <f t="shared" si="2"/>
        <v/>
      </c>
      <c r="M17" s="126"/>
      <c r="N17" s="220" t="str">
        <f t="shared" si="3"/>
        <v/>
      </c>
      <c r="O17" s="129"/>
      <c r="BM17" s="119"/>
      <c r="BN17" s="118"/>
    </row>
    <row r="18" spans="2:66" ht="24" customHeight="1" x14ac:dyDescent="0.4">
      <c r="B18" s="124"/>
      <c r="C18" s="125"/>
      <c r="D18" s="286"/>
      <c r="E18" s="121"/>
      <c r="F18" s="126"/>
      <c r="G18" s="127"/>
      <c r="H18" s="128"/>
      <c r="I18" s="126"/>
      <c r="J18" s="126"/>
      <c r="K18" s="126"/>
      <c r="L18" s="220" t="str">
        <f t="shared" ref="L18:L21" si="4">IFERROR(VLOOKUP(K18,$CF$102:$CG$104,2,FALSE),"")</f>
        <v/>
      </c>
      <c r="M18" s="126"/>
      <c r="N18" s="220" t="str">
        <f t="shared" ref="N18:N21" si="5">IFERROR(VLOOKUP(M18,$CF$102:$CG$104,2,FALSE),"")</f>
        <v/>
      </c>
      <c r="O18" s="129"/>
      <c r="BM18" s="119"/>
      <c r="BN18" s="118"/>
    </row>
    <row r="19" spans="2:66" ht="24" customHeight="1" x14ac:dyDescent="0.4">
      <c r="B19" s="124"/>
      <c r="C19" s="125"/>
      <c r="D19" s="286"/>
      <c r="E19" s="121"/>
      <c r="F19" s="126"/>
      <c r="G19" s="127"/>
      <c r="H19" s="128"/>
      <c r="I19" s="126"/>
      <c r="J19" s="126"/>
      <c r="K19" s="126"/>
      <c r="L19" s="220" t="str">
        <f t="shared" si="4"/>
        <v/>
      </c>
      <c r="M19" s="126"/>
      <c r="N19" s="220" t="str">
        <f t="shared" si="5"/>
        <v/>
      </c>
      <c r="O19" s="129"/>
      <c r="BM19" s="119"/>
      <c r="BN19" s="118"/>
    </row>
    <row r="20" spans="2:66" ht="24" customHeight="1" x14ac:dyDescent="0.4">
      <c r="B20" s="124"/>
      <c r="C20" s="125"/>
      <c r="D20" s="286"/>
      <c r="E20" s="121"/>
      <c r="F20" s="126"/>
      <c r="G20" s="127"/>
      <c r="H20" s="128"/>
      <c r="I20" s="126"/>
      <c r="J20" s="126"/>
      <c r="K20" s="126"/>
      <c r="L20" s="220" t="str">
        <f t="shared" si="4"/>
        <v/>
      </c>
      <c r="M20" s="126"/>
      <c r="N20" s="220" t="str">
        <f t="shared" si="5"/>
        <v/>
      </c>
      <c r="O20" s="129"/>
      <c r="BM20" s="119"/>
      <c r="BN20" s="118"/>
    </row>
    <row r="21" spans="2:66" ht="24" customHeight="1" x14ac:dyDescent="0.4">
      <c r="B21" s="124"/>
      <c r="C21" s="125"/>
      <c r="D21" s="286"/>
      <c r="E21" s="121"/>
      <c r="F21" s="126"/>
      <c r="G21" s="127"/>
      <c r="H21" s="128"/>
      <c r="I21" s="126"/>
      <c r="J21" s="126"/>
      <c r="K21" s="126"/>
      <c r="L21" s="220" t="str">
        <f t="shared" si="4"/>
        <v/>
      </c>
      <c r="M21" s="126"/>
      <c r="N21" s="220" t="str">
        <f t="shared" si="5"/>
        <v/>
      </c>
      <c r="O21" s="129"/>
      <c r="BM21" s="119"/>
      <c r="BN21" s="118"/>
    </row>
    <row r="22" spans="2:66" ht="24" customHeight="1" x14ac:dyDescent="0.4">
      <c r="B22" s="124"/>
      <c r="C22" s="125"/>
      <c r="D22" s="286"/>
      <c r="E22" s="121"/>
      <c r="F22" s="126"/>
      <c r="G22" s="127"/>
      <c r="H22" s="128"/>
      <c r="I22" s="126"/>
      <c r="J22" s="126"/>
      <c r="K22" s="126"/>
      <c r="L22" s="220" t="str">
        <f>IFERROR(VLOOKUP(K22,$CF$102:$CG$104,2,FALSE),"")</f>
        <v/>
      </c>
      <c r="M22" s="126"/>
      <c r="N22" s="220" t="str">
        <f>IFERROR(VLOOKUP(M22,$CF$102:$CG$104,2,FALSE),"")</f>
        <v/>
      </c>
      <c r="O22" s="129"/>
      <c r="BM22" s="119"/>
      <c r="BN22" s="118"/>
    </row>
    <row r="23" spans="2:66" ht="24" customHeight="1" x14ac:dyDescent="0.4">
      <c r="B23" s="124"/>
      <c r="C23" s="125"/>
      <c r="D23" s="286"/>
      <c r="E23" s="121"/>
      <c r="F23" s="126"/>
      <c r="G23" s="127"/>
      <c r="H23" s="128"/>
      <c r="I23" s="126"/>
      <c r="J23" s="126"/>
      <c r="K23" s="126"/>
      <c r="L23" s="220" t="str">
        <f>IFERROR(VLOOKUP(K23,$CF$102:$CG$104,2,FALSE),"")</f>
        <v/>
      </c>
      <c r="M23" s="126"/>
      <c r="N23" s="220" t="str">
        <f>IFERROR(VLOOKUP(M23,$CF$102:$CG$104,2,FALSE),"")</f>
        <v/>
      </c>
      <c r="O23" s="129"/>
      <c r="BM23" s="119"/>
      <c r="BN23" s="118"/>
    </row>
    <row r="24" spans="2:66" ht="24" customHeight="1" x14ac:dyDescent="0.4">
      <c r="B24" s="124"/>
      <c r="C24" s="125"/>
      <c r="D24" s="286"/>
      <c r="E24" s="121"/>
      <c r="F24" s="126"/>
      <c r="G24" s="127"/>
      <c r="H24" s="128"/>
      <c r="I24" s="126"/>
      <c r="J24" s="126"/>
      <c r="K24" s="126"/>
      <c r="L24" s="220" t="str">
        <f>IFERROR(VLOOKUP(K24,$CF$102:$CG$104,2,FALSE),"")</f>
        <v/>
      </c>
      <c r="M24" s="126"/>
      <c r="N24" s="220" t="str">
        <f>IFERROR(VLOOKUP(M24,$CF$102:$CG$104,2,FALSE),"")</f>
        <v/>
      </c>
      <c r="O24" s="129"/>
      <c r="BM24" s="119"/>
      <c r="BN24" s="118"/>
    </row>
    <row r="25" spans="2:66" ht="24" customHeight="1" x14ac:dyDescent="0.4">
      <c r="B25" s="124"/>
      <c r="C25" s="125"/>
      <c r="D25" s="286"/>
      <c r="E25" s="121"/>
      <c r="F25" s="126"/>
      <c r="G25" s="127"/>
      <c r="H25" s="128"/>
      <c r="I25" s="126"/>
      <c r="J25" s="126"/>
      <c r="K25" s="126"/>
      <c r="L25" s="220" t="str">
        <f>IFERROR(VLOOKUP(K25,$CF$102:$CG$104,2,FALSE),"")</f>
        <v/>
      </c>
      <c r="M25" s="126"/>
      <c r="N25" s="220" t="str">
        <f>IFERROR(VLOOKUP(M25,$CF$102:$CG$104,2,FALSE),"")</f>
        <v/>
      </c>
      <c r="O25" s="129"/>
      <c r="BM25" s="119"/>
      <c r="BN25" s="118"/>
    </row>
    <row r="26" spans="2:66" ht="24" customHeight="1" thickBot="1" x14ac:dyDescent="0.45">
      <c r="B26" s="130"/>
      <c r="C26" s="131"/>
      <c r="D26" s="287"/>
      <c r="E26" s="132"/>
      <c r="F26" s="133"/>
      <c r="G26" s="134"/>
      <c r="H26" s="135"/>
      <c r="I26" s="133"/>
      <c r="J26" s="133"/>
      <c r="K26" s="133"/>
      <c r="L26" s="221" t="str">
        <f>IFERROR(VLOOKUP(K26,$CF$102:$CG$104,2,FALSE),"")</f>
        <v/>
      </c>
      <c r="M26" s="133"/>
      <c r="N26" s="221" t="str">
        <f>IFERROR(VLOOKUP(M26,$CF$102:$CG$104,2,FALSE),"")</f>
        <v/>
      </c>
      <c r="O26" s="136"/>
      <c r="BM26" s="119"/>
      <c r="BN26" s="118"/>
    </row>
    <row r="27" spans="2:66" ht="12" customHeight="1" x14ac:dyDescent="0.4">
      <c r="I27" s="137"/>
      <c r="J27" s="137"/>
      <c r="K27" s="137"/>
      <c r="L27" s="137"/>
      <c r="M27" s="137"/>
      <c r="N27" s="39"/>
      <c r="O27" s="39"/>
      <c r="BM27" s="119"/>
      <c r="BN27" s="118"/>
    </row>
    <row r="28" spans="2:66" ht="12" customHeight="1" x14ac:dyDescent="0.4">
      <c r="B28" s="10" t="s">
        <v>670</v>
      </c>
      <c r="C28" s="5" t="s">
        <v>658</v>
      </c>
      <c r="I28" s="137"/>
      <c r="J28" s="137"/>
      <c r="K28" s="137"/>
      <c r="L28" s="137"/>
      <c r="M28" s="137"/>
      <c r="N28" s="39"/>
      <c r="O28" s="39"/>
      <c r="BM28" s="119"/>
      <c r="BN28" s="118"/>
    </row>
    <row r="29" spans="2:66" ht="12" customHeight="1" x14ac:dyDescent="0.4">
      <c r="B29" s="10"/>
      <c r="C29" s="5" t="s">
        <v>806</v>
      </c>
      <c r="I29" s="137"/>
      <c r="J29" s="137"/>
      <c r="K29" s="137"/>
      <c r="L29" s="137"/>
      <c r="M29" s="137"/>
      <c r="N29" s="39"/>
      <c r="O29" s="39"/>
      <c r="BM29" s="119"/>
      <c r="BN29" s="118"/>
    </row>
    <row r="30" spans="2:66" ht="12" customHeight="1" x14ac:dyDescent="0.4">
      <c r="B30" s="10" t="s">
        <v>669</v>
      </c>
      <c r="C30" s="5" t="s">
        <v>807</v>
      </c>
      <c r="I30" s="137"/>
      <c r="J30" s="137"/>
      <c r="K30" s="137"/>
      <c r="L30" s="137"/>
      <c r="M30" s="137"/>
      <c r="N30" s="39"/>
      <c r="O30" s="39"/>
      <c r="BM30" s="119"/>
      <c r="BN30" s="118"/>
    </row>
    <row r="31" spans="2:66" ht="12" customHeight="1" x14ac:dyDescent="0.4">
      <c r="B31" s="10"/>
      <c r="C31" s="5" t="s">
        <v>837</v>
      </c>
      <c r="I31" s="137"/>
      <c r="J31" s="137"/>
      <c r="K31" s="137"/>
      <c r="L31" s="137"/>
      <c r="M31" s="137"/>
      <c r="N31" s="39"/>
      <c r="O31" s="39"/>
      <c r="BM31" s="119"/>
      <c r="BN31" s="118"/>
    </row>
    <row r="32" spans="2:66" ht="12" customHeight="1" x14ac:dyDescent="0.4">
      <c r="B32" s="10" t="s">
        <v>668</v>
      </c>
      <c r="C32" s="5" t="s">
        <v>808</v>
      </c>
      <c r="I32" s="137"/>
      <c r="J32" s="137"/>
      <c r="K32" s="137"/>
      <c r="L32" s="137"/>
      <c r="M32" s="137"/>
      <c r="N32" s="39"/>
      <c r="O32" s="39"/>
      <c r="BM32" s="119"/>
      <c r="BN32" s="118"/>
    </row>
    <row r="33" spans="2:66" ht="12" customHeight="1" x14ac:dyDescent="0.4">
      <c r="B33" s="10"/>
      <c r="C33" s="5" t="s">
        <v>809</v>
      </c>
      <c r="I33" s="137"/>
      <c r="J33" s="137"/>
      <c r="K33" s="137"/>
      <c r="L33" s="137"/>
      <c r="M33" s="137"/>
      <c r="N33" s="39"/>
      <c r="O33" s="39"/>
      <c r="BM33" s="119"/>
      <c r="BN33" s="118"/>
    </row>
    <row r="34" spans="2:66" ht="12" customHeight="1" x14ac:dyDescent="0.4">
      <c r="B34" s="10"/>
      <c r="C34" s="5" t="s">
        <v>810</v>
      </c>
      <c r="I34" s="137"/>
      <c r="J34" s="137"/>
      <c r="K34" s="137"/>
      <c r="L34" s="137"/>
      <c r="M34" s="137"/>
      <c r="N34" s="39"/>
      <c r="O34" s="39"/>
      <c r="BM34" s="119"/>
      <c r="BN34" s="118"/>
    </row>
    <row r="35" spans="2:66" ht="12" customHeight="1" x14ac:dyDescent="0.4">
      <c r="B35" s="10" t="s">
        <v>667</v>
      </c>
      <c r="C35" s="5" t="s">
        <v>811</v>
      </c>
      <c r="I35" s="137"/>
      <c r="J35" s="137"/>
      <c r="K35" s="137"/>
      <c r="L35" s="137"/>
      <c r="M35" s="137"/>
      <c r="N35" s="39"/>
      <c r="O35" s="39"/>
      <c r="BM35" s="119"/>
      <c r="BN35" s="118"/>
    </row>
    <row r="36" spans="2:66" ht="12" customHeight="1" x14ac:dyDescent="0.4">
      <c r="B36" s="10"/>
      <c r="C36" s="5" t="s">
        <v>812</v>
      </c>
      <c r="I36" s="36"/>
      <c r="J36" s="36"/>
      <c r="K36" s="36"/>
      <c r="L36" s="36"/>
      <c r="M36" s="36"/>
      <c r="N36" s="36"/>
      <c r="O36" s="36"/>
      <c r="BM36" s="138"/>
      <c r="BN36" s="118"/>
    </row>
    <row r="37" spans="2:66" ht="12" customHeight="1" x14ac:dyDescent="0.4">
      <c r="B37" s="10" t="s">
        <v>666</v>
      </c>
      <c r="C37" s="5" t="s">
        <v>813</v>
      </c>
      <c r="I37" s="36"/>
      <c r="J37" s="36"/>
      <c r="K37" s="36"/>
      <c r="L37" s="36"/>
      <c r="M37" s="36"/>
      <c r="N37" s="36"/>
      <c r="O37" s="36"/>
      <c r="BM37" s="139"/>
      <c r="BN37" s="118"/>
    </row>
    <row r="38" spans="2:66" ht="12" customHeight="1" x14ac:dyDescent="0.4">
      <c r="B38" s="10"/>
      <c r="C38" s="5" t="s">
        <v>814</v>
      </c>
      <c r="I38" s="36"/>
      <c r="J38" s="36"/>
      <c r="K38" s="36"/>
      <c r="L38" s="36"/>
      <c r="M38" s="36"/>
      <c r="N38" s="36"/>
      <c r="O38" s="36"/>
      <c r="BM38" s="139"/>
      <c r="BN38" s="118"/>
    </row>
    <row r="39" spans="2:66" ht="12" customHeight="1" x14ac:dyDescent="0.4">
      <c r="B39" s="10"/>
      <c r="C39" s="5" t="s">
        <v>815</v>
      </c>
      <c r="I39" s="36"/>
      <c r="J39" s="36"/>
      <c r="K39" s="36"/>
      <c r="L39" s="36"/>
      <c r="M39" s="36"/>
      <c r="N39" s="36"/>
      <c r="O39" s="36"/>
      <c r="BM39" s="139"/>
      <c r="BN39" s="118"/>
    </row>
    <row r="40" spans="2:66" ht="12" customHeight="1" x14ac:dyDescent="0.4">
      <c r="B40" s="10" t="s">
        <v>599</v>
      </c>
      <c r="C40" s="219" t="s">
        <v>757</v>
      </c>
      <c r="I40" s="36"/>
      <c r="J40" s="36"/>
      <c r="K40" s="36"/>
      <c r="L40" s="36"/>
      <c r="M40" s="36"/>
      <c r="N40" s="36"/>
      <c r="O40" s="36"/>
      <c r="BM40" s="139"/>
      <c r="BN40" s="118"/>
    </row>
    <row r="41" spans="2:66" ht="12" customHeight="1" x14ac:dyDescent="0.4">
      <c r="I41" s="36"/>
      <c r="J41" s="36"/>
      <c r="K41" s="36"/>
      <c r="L41" s="36"/>
      <c r="M41" s="36"/>
      <c r="N41" s="36"/>
      <c r="O41" s="36"/>
      <c r="BM41" s="139"/>
      <c r="BN41" s="118"/>
    </row>
    <row r="42" spans="2:66" ht="12" customHeight="1" x14ac:dyDescent="0.4">
      <c r="I42" s="36"/>
      <c r="J42" s="36"/>
      <c r="K42" s="36"/>
      <c r="L42" s="36"/>
      <c r="M42" s="36"/>
      <c r="N42" s="36"/>
      <c r="O42" s="36"/>
      <c r="BM42" s="139"/>
      <c r="BN42" s="118"/>
    </row>
    <row r="43" spans="2:66" ht="12" customHeight="1" x14ac:dyDescent="0.4">
      <c r="I43" s="36"/>
      <c r="J43" s="36"/>
      <c r="K43" s="36"/>
      <c r="L43" s="36"/>
      <c r="M43" s="36"/>
      <c r="N43" s="36"/>
      <c r="O43" s="36"/>
      <c r="BM43" s="139"/>
      <c r="BN43" s="118"/>
    </row>
    <row r="44" spans="2:66" ht="12" customHeight="1" x14ac:dyDescent="0.4">
      <c r="I44" s="36"/>
      <c r="J44" s="36"/>
      <c r="K44" s="36"/>
      <c r="L44" s="36"/>
      <c r="M44" s="36"/>
      <c r="N44" s="36"/>
      <c r="O44" s="36"/>
      <c r="BM44" s="139"/>
      <c r="BN44" s="118"/>
    </row>
    <row r="45" spans="2:66" ht="12" customHeight="1" x14ac:dyDescent="0.4">
      <c r="B45" s="36"/>
      <c r="C45" s="36"/>
      <c r="D45" s="36"/>
      <c r="G45" s="36"/>
      <c r="H45" s="36"/>
      <c r="I45" s="36"/>
      <c r="J45" s="36"/>
      <c r="K45" s="36"/>
      <c r="L45" s="36"/>
      <c r="M45" s="36"/>
      <c r="N45" s="36"/>
      <c r="O45" s="36"/>
      <c r="BM45" s="139"/>
      <c r="BN45" s="118"/>
    </row>
    <row r="46" spans="2:66" ht="12" customHeight="1" x14ac:dyDescent="0.4">
      <c r="B46" s="140"/>
      <c r="C46" s="36"/>
      <c r="D46" s="36"/>
      <c r="E46" s="36"/>
      <c r="F46" s="36"/>
      <c r="G46" s="36"/>
      <c r="H46" s="36"/>
      <c r="I46" s="36"/>
      <c r="J46" s="36"/>
      <c r="K46" s="36"/>
      <c r="L46" s="36"/>
      <c r="M46" s="36"/>
      <c r="N46" s="36"/>
      <c r="O46" s="36"/>
      <c r="BM46" s="139"/>
      <c r="BN46" s="118"/>
    </row>
    <row r="47" spans="2:66" ht="12" customHeight="1" x14ac:dyDescent="0.4">
      <c r="B47" s="140"/>
      <c r="C47" s="36"/>
      <c r="D47" s="36"/>
      <c r="E47" s="36"/>
      <c r="F47" s="36"/>
      <c r="G47" s="36"/>
      <c r="H47" s="36"/>
      <c r="I47" s="36"/>
      <c r="J47" s="36"/>
      <c r="K47" s="36"/>
      <c r="L47" s="36"/>
      <c r="M47" s="36"/>
      <c r="N47" s="36"/>
      <c r="O47" s="36"/>
      <c r="BM47" s="139"/>
      <c r="BN47" s="118"/>
    </row>
    <row r="48" spans="2:66" ht="12" customHeight="1" x14ac:dyDescent="0.4">
      <c r="BM48" s="139"/>
      <c r="BN48" s="118"/>
    </row>
    <row r="49" spans="65:66" ht="12" customHeight="1" x14ac:dyDescent="0.4">
      <c r="BM49" s="139"/>
      <c r="BN49" s="118"/>
    </row>
    <row r="50" spans="65:66" ht="12" customHeight="1" x14ac:dyDescent="0.4">
      <c r="BM50" s="139"/>
      <c r="BN50" s="118"/>
    </row>
    <row r="51" spans="65:66" ht="12" customHeight="1" x14ac:dyDescent="0.4">
      <c r="BM51" s="139"/>
      <c r="BN51" s="118"/>
    </row>
    <row r="52" spans="65:66" ht="12" customHeight="1" x14ac:dyDescent="0.4">
      <c r="BM52" s="139"/>
      <c r="BN52" s="118"/>
    </row>
    <row r="53" spans="65:66" ht="12" customHeight="1" x14ac:dyDescent="0.4">
      <c r="BM53" s="139"/>
      <c r="BN53" s="118"/>
    </row>
    <row r="54" spans="65:66" ht="12" customHeight="1" x14ac:dyDescent="0.4">
      <c r="BM54" s="139"/>
      <c r="BN54" s="118"/>
    </row>
    <row r="55" spans="65:66" ht="12" customHeight="1" x14ac:dyDescent="0.4">
      <c r="BM55" s="139"/>
      <c r="BN55" s="118"/>
    </row>
    <row r="56" spans="65:66" ht="12" customHeight="1" x14ac:dyDescent="0.4">
      <c r="BM56" s="139"/>
      <c r="BN56" s="118"/>
    </row>
    <row r="57" spans="65:66" ht="12" customHeight="1" x14ac:dyDescent="0.4">
      <c r="BM57" s="139"/>
      <c r="BN57" s="118"/>
    </row>
    <row r="58" spans="65:66" ht="12" customHeight="1" x14ac:dyDescent="0.4">
      <c r="BM58" s="139"/>
      <c r="BN58" s="118"/>
    </row>
    <row r="59" spans="65:66" ht="12" customHeight="1" x14ac:dyDescent="0.4">
      <c r="BM59" s="139"/>
      <c r="BN59" s="118"/>
    </row>
    <row r="60" spans="65:66" ht="12" customHeight="1" x14ac:dyDescent="0.4">
      <c r="BM60" s="139"/>
      <c r="BN60" s="118"/>
    </row>
    <row r="61" spans="65:66" ht="12" customHeight="1" x14ac:dyDescent="0.4">
      <c r="BM61" s="139"/>
      <c r="BN61" s="118"/>
    </row>
    <row r="62" spans="65:66" ht="12" customHeight="1" x14ac:dyDescent="0.4">
      <c r="BM62" s="139"/>
      <c r="BN62" s="118"/>
    </row>
    <row r="63" spans="65:66" ht="12" customHeight="1" x14ac:dyDescent="0.4">
      <c r="BM63" s="139"/>
      <c r="BN63" s="118"/>
    </row>
    <row r="64" spans="65:66" ht="12" customHeight="1" x14ac:dyDescent="0.4">
      <c r="BM64" s="139"/>
      <c r="BN64" s="118"/>
    </row>
    <row r="65" spans="65:66" ht="12" customHeight="1" x14ac:dyDescent="0.4">
      <c r="BM65" s="139"/>
      <c r="BN65" s="118"/>
    </row>
    <row r="66" spans="65:66" ht="12" customHeight="1" x14ac:dyDescent="0.4"/>
    <row r="67" spans="65:66" ht="12" customHeight="1" x14ac:dyDescent="0.4"/>
    <row r="68" spans="65:66" ht="12" customHeight="1" x14ac:dyDescent="0.4"/>
    <row r="69" spans="65:66" ht="12" customHeight="1" x14ac:dyDescent="0.4"/>
    <row r="70" spans="65:66" ht="12" customHeight="1" x14ac:dyDescent="0.4"/>
    <row r="71" spans="65:66" ht="12" customHeight="1" x14ac:dyDescent="0.4"/>
    <row r="72" spans="65:66" ht="12" customHeight="1" x14ac:dyDescent="0.4"/>
    <row r="73" spans="65:66" ht="12" customHeight="1" x14ac:dyDescent="0.4"/>
    <row r="74" spans="65:66" ht="12" customHeight="1" x14ac:dyDescent="0.4"/>
    <row r="75" spans="65:66" ht="12" customHeight="1" x14ac:dyDescent="0.4"/>
    <row r="76" spans="65:66" ht="12" customHeight="1" x14ac:dyDescent="0.4"/>
    <row r="77" spans="65:66" ht="12" customHeight="1" x14ac:dyDescent="0.4"/>
    <row r="78" spans="65:66" ht="12" customHeight="1" x14ac:dyDescent="0.4"/>
    <row r="79" spans="65:66" ht="12" customHeight="1" x14ac:dyDescent="0.4"/>
    <row r="80" spans="65:66" ht="12" customHeight="1" x14ac:dyDescent="0.4"/>
    <row r="81" ht="12" customHeight="1" x14ac:dyDescent="0.4"/>
    <row r="82" ht="12" customHeight="1" x14ac:dyDescent="0.4"/>
    <row r="83" ht="12" customHeight="1" x14ac:dyDescent="0.4"/>
    <row r="84" ht="12" customHeight="1" x14ac:dyDescent="0.4"/>
    <row r="85" ht="12" customHeight="1" x14ac:dyDescent="0.4"/>
    <row r="86" ht="12" customHeight="1" x14ac:dyDescent="0.4"/>
    <row r="87" ht="12" customHeight="1" x14ac:dyDescent="0.4"/>
    <row r="88" ht="12" customHeight="1" x14ac:dyDescent="0.4"/>
    <row r="89" ht="12" customHeight="1" x14ac:dyDescent="0.4"/>
    <row r="90" ht="12" customHeight="1" x14ac:dyDescent="0.4"/>
    <row r="91" ht="12" customHeight="1" x14ac:dyDescent="0.4"/>
    <row r="92" ht="12" customHeight="1" x14ac:dyDescent="0.4"/>
    <row r="93" ht="12" customHeight="1" x14ac:dyDescent="0.4"/>
    <row r="94" ht="12" customHeight="1" x14ac:dyDescent="0.4"/>
    <row r="95" ht="12" customHeight="1" x14ac:dyDescent="0.4"/>
    <row r="96" ht="12" customHeight="1" x14ac:dyDescent="0.4"/>
    <row r="97" spans="77:85" ht="12" customHeight="1" x14ac:dyDescent="0.4"/>
    <row r="98" spans="77:85" ht="12" customHeight="1" x14ac:dyDescent="0.4"/>
    <row r="99" spans="77:85" ht="12" customHeight="1" x14ac:dyDescent="0.4"/>
    <row r="100" spans="77:85" ht="12" customHeight="1" x14ac:dyDescent="0.4"/>
    <row r="101" spans="77:85" ht="12" customHeight="1" thickBot="1" x14ac:dyDescent="0.45">
      <c r="BY101" s="5" t="s">
        <v>658</v>
      </c>
      <c r="BZ101" s="5" t="s">
        <v>816</v>
      </c>
    </row>
    <row r="102" spans="77:85" ht="12" customHeight="1" x14ac:dyDescent="0.4">
      <c r="BY102" s="31" t="s">
        <v>606</v>
      </c>
      <c r="BZ102" s="31">
        <v>1</v>
      </c>
      <c r="CB102" s="31" t="s">
        <v>663</v>
      </c>
      <c r="CD102" s="31" t="s">
        <v>659</v>
      </c>
      <c r="CF102" s="103" t="s">
        <v>802</v>
      </c>
      <c r="CG102" s="104" t="s">
        <v>659</v>
      </c>
    </row>
    <row r="103" spans="77:85" ht="12" customHeight="1" x14ac:dyDescent="0.4">
      <c r="BY103" s="105" t="s">
        <v>607</v>
      </c>
      <c r="BZ103" s="105">
        <v>0</v>
      </c>
      <c r="CB103" s="105" t="s">
        <v>664</v>
      </c>
      <c r="CD103" s="105" t="s">
        <v>660</v>
      </c>
      <c r="CF103" s="106" t="s">
        <v>803</v>
      </c>
      <c r="CG103" s="107" t="s">
        <v>660</v>
      </c>
    </row>
    <row r="104" spans="77:85" ht="12" customHeight="1" thickBot="1" x14ac:dyDescent="0.45">
      <c r="BY104" s="105" t="s">
        <v>608</v>
      </c>
      <c r="BZ104" s="105">
        <v>0</v>
      </c>
      <c r="CB104" s="105" t="s">
        <v>665</v>
      </c>
      <c r="CD104" s="105" t="s">
        <v>661</v>
      </c>
      <c r="CF104" s="108" t="s">
        <v>804</v>
      </c>
      <c r="CG104" s="109" t="s">
        <v>661</v>
      </c>
    </row>
    <row r="105" spans="77:85" ht="12" customHeight="1" thickBot="1" x14ac:dyDescent="0.45">
      <c r="BY105" s="105" t="s">
        <v>609</v>
      </c>
      <c r="BZ105" s="105">
        <v>0</v>
      </c>
      <c r="CB105" s="32" t="s">
        <v>805</v>
      </c>
      <c r="CD105" s="32" t="s">
        <v>662</v>
      </c>
    </row>
    <row r="106" spans="77:85" ht="12" customHeight="1" x14ac:dyDescent="0.4">
      <c r="BY106" s="105" t="s">
        <v>610</v>
      </c>
      <c r="BZ106" s="105">
        <v>0</v>
      </c>
    </row>
    <row r="107" spans="77:85" ht="12" customHeight="1" thickBot="1" x14ac:dyDescent="0.45">
      <c r="BY107" s="105" t="s">
        <v>611</v>
      </c>
      <c r="BZ107" s="105">
        <v>0</v>
      </c>
    </row>
    <row r="108" spans="77:85" ht="12" customHeight="1" x14ac:dyDescent="0.4">
      <c r="BY108" s="105" t="s">
        <v>612</v>
      </c>
      <c r="BZ108" s="105">
        <v>0</v>
      </c>
      <c r="CB108" s="31" t="s">
        <v>817</v>
      </c>
    </row>
    <row r="109" spans="77:85" ht="12" customHeight="1" x14ac:dyDescent="0.4">
      <c r="BY109" s="105" t="s">
        <v>613</v>
      </c>
      <c r="BZ109" s="105">
        <v>0</v>
      </c>
      <c r="CB109" s="105" t="s">
        <v>818</v>
      </c>
    </row>
    <row r="110" spans="77:85" ht="12" customHeight="1" x14ac:dyDescent="0.4">
      <c r="BY110" s="105" t="s">
        <v>614</v>
      </c>
      <c r="BZ110" s="105">
        <v>0</v>
      </c>
      <c r="CB110" s="105" t="s">
        <v>819</v>
      </c>
    </row>
    <row r="111" spans="77:85" ht="12" customHeight="1" thickBot="1" x14ac:dyDescent="0.45">
      <c r="BY111" s="105" t="s">
        <v>615</v>
      </c>
      <c r="BZ111" s="105">
        <v>0</v>
      </c>
      <c r="CB111" s="32" t="s">
        <v>805</v>
      </c>
    </row>
    <row r="112" spans="77:85" ht="12" customHeight="1" x14ac:dyDescent="0.4">
      <c r="BY112" s="105" t="s">
        <v>616</v>
      </c>
      <c r="BZ112" s="105">
        <v>0</v>
      </c>
    </row>
    <row r="113" spans="77:78" ht="12" customHeight="1" x14ac:dyDescent="0.4">
      <c r="BY113" s="105" t="s">
        <v>617</v>
      </c>
      <c r="BZ113" s="105">
        <v>0</v>
      </c>
    </row>
    <row r="114" spans="77:78" ht="12" customHeight="1" x14ac:dyDescent="0.4">
      <c r="BY114" s="105" t="s">
        <v>618</v>
      </c>
      <c r="BZ114" s="105">
        <v>0</v>
      </c>
    </row>
    <row r="115" spans="77:78" ht="12" customHeight="1" x14ac:dyDescent="0.4">
      <c r="BY115" s="105" t="s">
        <v>619</v>
      </c>
      <c r="BZ115" s="105">
        <v>0</v>
      </c>
    </row>
    <row r="116" spans="77:78" ht="12" customHeight="1" x14ac:dyDescent="0.4">
      <c r="BY116" s="105" t="s">
        <v>620</v>
      </c>
      <c r="BZ116" s="105">
        <v>0</v>
      </c>
    </row>
    <row r="117" spans="77:78" ht="12" customHeight="1" x14ac:dyDescent="0.4">
      <c r="BY117" s="105" t="s">
        <v>621</v>
      </c>
      <c r="BZ117" s="105">
        <v>0</v>
      </c>
    </row>
    <row r="118" spans="77:78" ht="12" customHeight="1" x14ac:dyDescent="0.4">
      <c r="BY118" s="105" t="s">
        <v>622</v>
      </c>
      <c r="BZ118" s="105">
        <v>0</v>
      </c>
    </row>
    <row r="119" spans="77:78" ht="12" customHeight="1" x14ac:dyDescent="0.4">
      <c r="BY119" s="105" t="s">
        <v>623</v>
      </c>
      <c r="BZ119" s="105">
        <v>0</v>
      </c>
    </row>
    <row r="120" spans="77:78" ht="12" customHeight="1" x14ac:dyDescent="0.4">
      <c r="BY120" s="105" t="s">
        <v>624</v>
      </c>
      <c r="BZ120" s="105">
        <v>0</v>
      </c>
    </row>
    <row r="121" spans="77:78" ht="12" customHeight="1" x14ac:dyDescent="0.4">
      <c r="BY121" s="105" t="s">
        <v>625</v>
      </c>
      <c r="BZ121" s="105">
        <v>0</v>
      </c>
    </row>
    <row r="122" spans="77:78" ht="12" customHeight="1" x14ac:dyDescent="0.4">
      <c r="BY122" s="105" t="s">
        <v>626</v>
      </c>
      <c r="BZ122" s="105">
        <v>0</v>
      </c>
    </row>
    <row r="123" spans="77:78" ht="12" customHeight="1" x14ac:dyDescent="0.4">
      <c r="BY123" s="105" t="s">
        <v>627</v>
      </c>
      <c r="BZ123" s="105">
        <v>0</v>
      </c>
    </row>
    <row r="124" spans="77:78" ht="12" customHeight="1" x14ac:dyDescent="0.4">
      <c r="BY124" s="105" t="s">
        <v>628</v>
      </c>
      <c r="BZ124" s="105">
        <v>0</v>
      </c>
    </row>
    <row r="125" spans="77:78" ht="12" customHeight="1" x14ac:dyDescent="0.4">
      <c r="BY125" s="105" t="s">
        <v>629</v>
      </c>
      <c r="BZ125" s="105">
        <v>0</v>
      </c>
    </row>
    <row r="126" spans="77:78" ht="12" customHeight="1" x14ac:dyDescent="0.4">
      <c r="BY126" s="105" t="s">
        <v>630</v>
      </c>
      <c r="BZ126" s="105">
        <v>0</v>
      </c>
    </row>
    <row r="127" spans="77:78" ht="12" customHeight="1" x14ac:dyDescent="0.4">
      <c r="BY127" s="105" t="s">
        <v>631</v>
      </c>
      <c r="BZ127" s="105">
        <v>0</v>
      </c>
    </row>
    <row r="128" spans="77:78" ht="12" customHeight="1" x14ac:dyDescent="0.4">
      <c r="BY128" s="105" t="s">
        <v>632</v>
      </c>
      <c r="BZ128" s="105">
        <v>0</v>
      </c>
    </row>
    <row r="129" spans="77:78" ht="12" customHeight="1" x14ac:dyDescent="0.4">
      <c r="BY129" s="105" t="s">
        <v>633</v>
      </c>
      <c r="BZ129" s="105">
        <v>0</v>
      </c>
    </row>
    <row r="130" spans="77:78" ht="12" customHeight="1" x14ac:dyDescent="0.4">
      <c r="BY130" s="105" t="s">
        <v>634</v>
      </c>
      <c r="BZ130" s="105">
        <v>1</v>
      </c>
    </row>
    <row r="131" spans="77:78" ht="12" customHeight="1" x14ac:dyDescent="0.4">
      <c r="BY131" s="105" t="s">
        <v>635</v>
      </c>
      <c r="BZ131" s="105">
        <v>1</v>
      </c>
    </row>
    <row r="132" spans="77:78" ht="12" customHeight="1" x14ac:dyDescent="0.4">
      <c r="BY132" s="105" t="s">
        <v>636</v>
      </c>
      <c r="BZ132" s="105">
        <v>1</v>
      </c>
    </row>
    <row r="133" spans="77:78" ht="12" customHeight="1" x14ac:dyDescent="0.4">
      <c r="BY133" s="105" t="s">
        <v>637</v>
      </c>
      <c r="BZ133" s="105">
        <v>1</v>
      </c>
    </row>
    <row r="134" spans="77:78" ht="12" customHeight="1" x14ac:dyDescent="0.4">
      <c r="BY134" s="105" t="s">
        <v>638</v>
      </c>
      <c r="BZ134" s="105">
        <v>1</v>
      </c>
    </row>
    <row r="135" spans="77:78" ht="12" customHeight="1" x14ac:dyDescent="0.4">
      <c r="BY135" s="105" t="s">
        <v>639</v>
      </c>
      <c r="BZ135" s="105">
        <v>1</v>
      </c>
    </row>
    <row r="136" spans="77:78" ht="12" customHeight="1" x14ac:dyDescent="0.4">
      <c r="BY136" s="105" t="s">
        <v>640</v>
      </c>
      <c r="BZ136" s="105">
        <v>1</v>
      </c>
    </row>
    <row r="137" spans="77:78" ht="12" customHeight="1" x14ac:dyDescent="0.4">
      <c r="BY137" s="105" t="s">
        <v>641</v>
      </c>
      <c r="BZ137" s="105">
        <v>1</v>
      </c>
    </row>
    <row r="138" spans="77:78" ht="12" customHeight="1" x14ac:dyDescent="0.4">
      <c r="BY138" s="105" t="s">
        <v>642</v>
      </c>
      <c r="BZ138" s="105">
        <v>1</v>
      </c>
    </row>
    <row r="139" spans="77:78" ht="12" customHeight="1" x14ac:dyDescent="0.4">
      <c r="BY139" s="105" t="s">
        <v>643</v>
      </c>
      <c r="BZ139" s="105">
        <v>1</v>
      </c>
    </row>
    <row r="140" spans="77:78" ht="12" customHeight="1" x14ac:dyDescent="0.4">
      <c r="BY140" s="105" t="s">
        <v>644</v>
      </c>
      <c r="BZ140" s="105">
        <v>1</v>
      </c>
    </row>
    <row r="141" spans="77:78" ht="12" customHeight="1" x14ac:dyDescent="0.4">
      <c r="BY141" s="105" t="s">
        <v>645</v>
      </c>
      <c r="BZ141" s="105">
        <v>1</v>
      </c>
    </row>
    <row r="142" spans="77:78" ht="12" customHeight="1" x14ac:dyDescent="0.4">
      <c r="BY142" s="105" t="s">
        <v>646</v>
      </c>
      <c r="BZ142" s="105">
        <v>1</v>
      </c>
    </row>
    <row r="143" spans="77:78" ht="12" customHeight="1" x14ac:dyDescent="0.4">
      <c r="BY143" s="105" t="s">
        <v>647</v>
      </c>
      <c r="BZ143" s="105">
        <v>1</v>
      </c>
    </row>
    <row r="144" spans="77:78" ht="12" customHeight="1" x14ac:dyDescent="0.4">
      <c r="BY144" s="105" t="s">
        <v>648</v>
      </c>
      <c r="BZ144" s="105">
        <v>1</v>
      </c>
    </row>
    <row r="145" spans="77:78" ht="12" customHeight="1" x14ac:dyDescent="0.4">
      <c r="BY145" s="105" t="s">
        <v>649</v>
      </c>
      <c r="BZ145" s="105">
        <v>1</v>
      </c>
    </row>
    <row r="146" spans="77:78" ht="12" customHeight="1" x14ac:dyDescent="0.4">
      <c r="BY146" s="105" t="s">
        <v>650</v>
      </c>
      <c r="BZ146" s="105">
        <v>1</v>
      </c>
    </row>
    <row r="147" spans="77:78" ht="12" customHeight="1" x14ac:dyDescent="0.4">
      <c r="BY147" s="105" t="s">
        <v>651</v>
      </c>
      <c r="BZ147" s="105">
        <v>1</v>
      </c>
    </row>
    <row r="148" spans="77:78" ht="12" customHeight="1" x14ac:dyDescent="0.4">
      <c r="BY148" s="105" t="s">
        <v>723</v>
      </c>
      <c r="BZ148" s="105">
        <v>1</v>
      </c>
    </row>
    <row r="149" spans="77:78" ht="12" customHeight="1" x14ac:dyDescent="0.4">
      <c r="BY149" s="105" t="s">
        <v>724</v>
      </c>
      <c r="BZ149" s="105">
        <v>1</v>
      </c>
    </row>
    <row r="150" spans="77:78" ht="12" customHeight="1" x14ac:dyDescent="0.4">
      <c r="BY150" s="105" t="s">
        <v>725</v>
      </c>
      <c r="BZ150" s="105">
        <v>1</v>
      </c>
    </row>
    <row r="151" spans="77:78" ht="12" customHeight="1" x14ac:dyDescent="0.4">
      <c r="BY151" s="105" t="s">
        <v>726</v>
      </c>
      <c r="BZ151" s="105">
        <v>1</v>
      </c>
    </row>
    <row r="152" spans="77:78" ht="12" customHeight="1" x14ac:dyDescent="0.4">
      <c r="BY152" s="105" t="s">
        <v>652</v>
      </c>
      <c r="BZ152" s="105">
        <v>1</v>
      </c>
    </row>
    <row r="153" spans="77:78" ht="12" customHeight="1" x14ac:dyDescent="0.4">
      <c r="BY153" s="105" t="s">
        <v>653</v>
      </c>
      <c r="BZ153" s="105">
        <v>1</v>
      </c>
    </row>
    <row r="154" spans="77:78" ht="12" customHeight="1" x14ac:dyDescent="0.4">
      <c r="BY154" s="105" t="s">
        <v>694</v>
      </c>
      <c r="BZ154" s="105">
        <v>1</v>
      </c>
    </row>
    <row r="155" spans="77:78" ht="12" customHeight="1" x14ac:dyDescent="0.4">
      <c r="BY155" s="105" t="s">
        <v>695</v>
      </c>
      <c r="BZ155" s="105">
        <v>1</v>
      </c>
    </row>
    <row r="156" spans="77:78" ht="12" customHeight="1" x14ac:dyDescent="0.4">
      <c r="BY156" s="105" t="s">
        <v>696</v>
      </c>
      <c r="BZ156" s="105">
        <v>1</v>
      </c>
    </row>
    <row r="157" spans="77:78" ht="12" customHeight="1" x14ac:dyDescent="0.4">
      <c r="BY157" s="105" t="s">
        <v>697</v>
      </c>
      <c r="BZ157" s="105">
        <v>1</v>
      </c>
    </row>
    <row r="158" spans="77:78" ht="12" customHeight="1" x14ac:dyDescent="0.4">
      <c r="BY158" s="105" t="s">
        <v>698</v>
      </c>
      <c r="BZ158" s="105">
        <v>1</v>
      </c>
    </row>
    <row r="159" spans="77:78" ht="12" customHeight="1" x14ac:dyDescent="0.4">
      <c r="BY159" s="105" t="s">
        <v>699</v>
      </c>
      <c r="BZ159" s="105">
        <v>1</v>
      </c>
    </row>
    <row r="160" spans="77:78" ht="12" customHeight="1" x14ac:dyDescent="0.4">
      <c r="BY160" s="105" t="s">
        <v>700</v>
      </c>
      <c r="BZ160" s="105">
        <v>1</v>
      </c>
    </row>
    <row r="161" spans="77:78" ht="12" customHeight="1" x14ac:dyDescent="0.4">
      <c r="BY161" s="105" t="s">
        <v>701</v>
      </c>
      <c r="BZ161" s="105">
        <v>1</v>
      </c>
    </row>
    <row r="162" spans="77:78" ht="12" customHeight="1" x14ac:dyDescent="0.4">
      <c r="BY162" s="105" t="s">
        <v>820</v>
      </c>
      <c r="BZ162" s="105">
        <v>1</v>
      </c>
    </row>
    <row r="163" spans="77:78" ht="12" customHeight="1" x14ac:dyDescent="0.4">
      <c r="BY163" s="105" t="s">
        <v>877</v>
      </c>
      <c r="BZ163" s="105">
        <v>1</v>
      </c>
    </row>
    <row r="164" spans="77:78" ht="12" customHeight="1" x14ac:dyDescent="0.4">
      <c r="BY164" s="105" t="s">
        <v>878</v>
      </c>
      <c r="BZ164" s="105">
        <v>1</v>
      </c>
    </row>
    <row r="165" spans="77:78" ht="12" customHeight="1" x14ac:dyDescent="0.4">
      <c r="BY165" s="105" t="s">
        <v>654</v>
      </c>
      <c r="BZ165" s="105">
        <v>1</v>
      </c>
    </row>
    <row r="166" spans="77:78" ht="12" customHeight="1" x14ac:dyDescent="0.4">
      <c r="BY166" s="105" t="s">
        <v>655</v>
      </c>
      <c r="BZ166" s="105">
        <v>1</v>
      </c>
    </row>
    <row r="167" spans="77:78" ht="12" customHeight="1" x14ac:dyDescent="0.4">
      <c r="BY167" s="105" t="s">
        <v>656</v>
      </c>
      <c r="BZ167" s="107">
        <v>1</v>
      </c>
    </row>
    <row r="168" spans="77:78" ht="12" customHeight="1" thickBot="1" x14ac:dyDescent="0.45">
      <c r="BY168" s="32" t="s">
        <v>748</v>
      </c>
      <c r="BZ168" s="109">
        <v>1</v>
      </c>
    </row>
    <row r="169" spans="77:78" ht="12" customHeight="1" x14ac:dyDescent="0.4"/>
    <row r="170" spans="77:78" ht="12" customHeight="1" x14ac:dyDescent="0.4"/>
    <row r="171" spans="77:78" ht="12" customHeight="1" x14ac:dyDescent="0.4"/>
    <row r="172" spans="77:78" ht="12" customHeight="1" x14ac:dyDescent="0.4"/>
    <row r="173" spans="77:78" ht="12" customHeight="1" x14ac:dyDescent="0.4"/>
    <row r="174" spans="77:78" ht="12" customHeight="1" x14ac:dyDescent="0.4"/>
    <row r="175" spans="77:78" ht="12" customHeight="1" x14ac:dyDescent="0.4"/>
    <row r="176" spans="77:78" ht="12" customHeight="1" x14ac:dyDescent="0.4"/>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sheetData>
  <sheetProtection formatRows="0" insertRows="0" deleteRows="0"/>
  <mergeCells count="16">
    <mergeCell ref="O4:O6"/>
    <mergeCell ref="G5:H5"/>
    <mergeCell ref="M4:N4"/>
    <mergeCell ref="M5:M6"/>
    <mergeCell ref="I5:I6"/>
    <mergeCell ref="L5:L6"/>
    <mergeCell ref="N5:N6"/>
    <mergeCell ref="K5:K6"/>
    <mergeCell ref="J5:J6"/>
    <mergeCell ref="F4:J4"/>
    <mergeCell ref="B4:B6"/>
    <mergeCell ref="D4:D6"/>
    <mergeCell ref="C4:C6"/>
    <mergeCell ref="E4:E6"/>
    <mergeCell ref="K4:L4"/>
    <mergeCell ref="F5:F6"/>
  </mergeCells>
  <phoneticPr fontId="2"/>
  <conditionalFormatting sqref="G7:H12 G22:H26 G17:H17">
    <cfRule type="expression" dxfId="16" priority="16">
      <formula>COUNTIF($F7,"*A*")</formula>
    </cfRule>
  </conditionalFormatting>
  <conditionalFormatting sqref="I7:I12 I22:I26 I17">
    <cfRule type="expression" dxfId="15" priority="15">
      <formula>OR(COUNTIF($F7,"*A*"),COUNTIF($F7,"*他*"))</formula>
    </cfRule>
  </conditionalFormatting>
  <conditionalFormatting sqref="B7:O26">
    <cfRule type="expression" dxfId="14" priority="14">
      <formula>$BB$3=TRUE</formula>
    </cfRule>
  </conditionalFormatting>
  <conditionalFormatting sqref="G18:H21">
    <cfRule type="expression" dxfId="13" priority="10">
      <formula>COUNTIF($F18,"*A*")</formula>
    </cfRule>
  </conditionalFormatting>
  <conditionalFormatting sqref="I18:I21">
    <cfRule type="expression" dxfId="12" priority="9">
      <formula>OR(COUNTIF($F18,"*A*"),COUNTIF($F18,"*他*"))</formula>
    </cfRule>
  </conditionalFormatting>
  <conditionalFormatting sqref="G13:H16">
    <cfRule type="expression" dxfId="11" priority="7">
      <formula>COUNTIF($F13,"*A*")</formula>
    </cfRule>
  </conditionalFormatting>
  <conditionalFormatting sqref="I13:I16">
    <cfRule type="expression" dxfId="10" priority="6">
      <formula>OR(COUNTIF($F13,"*A*"),COUNTIF($F13,"*他*"))</formula>
    </cfRule>
  </conditionalFormatting>
  <conditionalFormatting sqref="K7:K26">
    <cfRule type="expression" dxfId="9" priority="4">
      <formula>VLOOKUP(E7,$BY$102:$BZ$168,2,0)=1</formula>
    </cfRule>
  </conditionalFormatting>
  <conditionalFormatting sqref="L7:L26">
    <cfRule type="expression" dxfId="8" priority="3">
      <formula>VLOOKUP(E7,$BY$102:$BZ$168,2,0)=1</formula>
    </cfRule>
  </conditionalFormatting>
  <dataValidations count="5">
    <dataValidation type="list" allowBlank="1" showInputMessage="1" showErrorMessage="1" sqref="J7:J26" xr:uid="{00000000-0002-0000-0600-000000000000}">
      <formula1>"有,無"</formula1>
    </dataValidation>
    <dataValidation type="list" allowBlank="1" showInputMessage="1" showErrorMessage="1" sqref="I7:I26" xr:uid="{00000000-0002-0000-0600-000001000000}">
      <formula1>$CD$102:$CD$105</formula1>
    </dataValidation>
    <dataValidation type="list" allowBlank="1" showInputMessage="1" showErrorMessage="1" sqref="F7:F26" xr:uid="{00000000-0002-0000-0600-000002000000}">
      <formula1>$CB$102:$CB$105</formula1>
    </dataValidation>
    <dataValidation type="list" allowBlank="1" showInputMessage="1" showErrorMessage="1" sqref="K7:K26 M7:M26" xr:uid="{00000000-0002-0000-0600-000003000000}">
      <formula1>$CF$102:$CF$104</formula1>
    </dataValidation>
    <dataValidation type="list" allowBlank="1" showInputMessage="1" showErrorMessage="1" sqref="E7:E26" xr:uid="{00000000-0002-0000-0600-000004000000}">
      <formula1>活動の種別※その他除く</formula1>
    </dataValidation>
  </dataValidations>
  <pageMargins left="0.59055118110236227" right="0.59055118110236227" top="0.39370078740157483" bottom="0.39370078740157483" header="0.31496062992125984" footer="0.31496062992125984"/>
  <pageSetup paperSize="9" scale="65" orientation="landscape" r:id="rId1"/>
  <headerFooter>
    <oddFooter>&amp;L&amp;6sf03h9</oddFooter>
  </headerFooter>
  <rowBreaks count="1" manualBreakCount="1">
    <brk id="41" max="15" man="1"/>
  </rowBreaks>
  <ignoredErrors>
    <ignoredError sqref="B2" numberStoredAsText="1"/>
  </ignoredErrors>
  <drawing r:id="rId2"/>
  <legacyDrawing r:id="rId3"/>
  <mc:AlternateContent xmlns:mc="http://schemas.openxmlformats.org/markup-compatibility/2006">
    <mc:Choice Requires="x14">
      <controls>
        <mc:AlternateContent xmlns:mc="http://schemas.openxmlformats.org/markup-compatibility/2006">
          <mc:Choice Requires="x14">
            <control shapeId="1027" r:id="rId4" name="Check Box 3">
              <controlPr defaultSize="0" autoFill="0" autoLine="0" autoPict="0">
                <anchor moveWithCells="1">
                  <from>
                    <xdr:col>3</xdr:col>
                    <xdr:colOff>857250</xdr:colOff>
                    <xdr:row>0</xdr:row>
                    <xdr:rowOff>95250</xdr:rowOff>
                  </from>
                  <to>
                    <xdr:col>4</xdr:col>
                    <xdr:colOff>1095375</xdr:colOff>
                    <xdr:row>1</xdr:row>
                    <xdr:rowOff>171450</xdr:rowOff>
                  </to>
                </anchor>
              </controlPr>
            </control>
          </mc:Choice>
        </mc:AlternateContent>
      </controls>
    </mc:Choice>
  </mc:AlternateContent>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7">
    <pageSetUpPr fitToPage="1"/>
  </sheetPr>
  <dimension ref="A1:CV219"/>
  <sheetViews>
    <sheetView showGridLines="0" view="pageBreakPreview" zoomScale="80" zoomScaleNormal="85" zoomScaleSheetLayoutView="80" workbookViewId="0"/>
  </sheetViews>
  <sheetFormatPr defaultColWidth="8.75" defaultRowHeight="12" x14ac:dyDescent="0.4"/>
  <cols>
    <col min="1" max="1" width="2.375" style="192" customWidth="1"/>
    <col min="2" max="2" width="6.25" style="5" customWidth="1"/>
    <col min="3" max="3" width="12.5" style="5" customWidth="1"/>
    <col min="4" max="4" width="26.25" style="5" customWidth="1"/>
    <col min="5" max="5" width="16.25" style="5" customWidth="1"/>
    <col min="6" max="6" width="14.125" style="36" customWidth="1"/>
    <col min="7" max="7" width="7.25" style="36" customWidth="1"/>
    <col min="8" max="8" width="14.125" style="36" customWidth="1"/>
    <col min="9" max="9" width="7.25" style="36" customWidth="1"/>
    <col min="10" max="10" width="14.125" style="36" customWidth="1"/>
    <col min="11" max="11" width="7.25" style="36" customWidth="1"/>
    <col min="12" max="12" width="15.625" style="36" customWidth="1"/>
    <col min="13" max="13" width="44.5" style="36" customWidth="1"/>
    <col min="14" max="14" width="2.75" style="187" customWidth="1"/>
    <col min="15" max="15" width="2.25" style="187" customWidth="1"/>
    <col min="16" max="16" width="4.125" style="187" customWidth="1"/>
    <col min="17" max="17" width="4.25" style="187" customWidth="1"/>
    <col min="18" max="18" width="7" style="187" customWidth="1"/>
    <col min="19" max="19" width="6.75" style="187" customWidth="1"/>
    <col min="20" max="51" width="2.25" style="187" customWidth="1"/>
    <col min="52" max="52" width="9.25" style="187" hidden="1" customWidth="1"/>
    <col min="53" max="66" width="2.25" style="187" customWidth="1"/>
    <col min="67" max="67" width="2.25" style="193" customWidth="1"/>
    <col min="68" max="68" width="2.25" style="194" customWidth="1"/>
    <col min="69" max="77" width="2.25" style="187" customWidth="1"/>
    <col min="78" max="78" width="8.75" style="187"/>
    <col min="79" max="80" width="8.75" style="195"/>
    <col min="81" max="81" width="6.125" style="195" customWidth="1"/>
    <col min="82" max="82" width="8.75" style="195"/>
    <col min="83" max="83" width="8.25" style="195" customWidth="1"/>
    <col min="84" max="84" width="9.75" style="195" customWidth="1"/>
    <col min="85" max="85" width="6.5" style="195" customWidth="1"/>
    <col min="86" max="93" width="8.75" style="195"/>
    <col min="94" max="94" width="26.25" style="195" customWidth="1"/>
    <col min="95" max="100" width="8.75" style="195"/>
    <col min="101" max="16384" width="8.75" style="187"/>
  </cols>
  <sheetData>
    <row r="1" spans="1:68" ht="12" customHeight="1" thickBot="1" x14ac:dyDescent="0.45"/>
    <row r="2" spans="1:68" ht="19.899999999999999" customHeight="1" thickBot="1" x14ac:dyDescent="0.45">
      <c r="B2" s="343" t="s">
        <v>882</v>
      </c>
      <c r="C2" s="74" t="s">
        <v>857</v>
      </c>
      <c r="F2" s="357" t="str">
        <f>'4. 排出源リスト'!F2</f>
        <v>令和5年度</v>
      </c>
      <c r="AZ2" s="187" t="s">
        <v>755</v>
      </c>
    </row>
    <row r="3" spans="1:68" ht="12" customHeight="1" thickBot="1" x14ac:dyDescent="0.45">
      <c r="AZ3" s="29" t="b">
        <v>0</v>
      </c>
    </row>
    <row r="4" spans="1:68" ht="15" customHeight="1" x14ac:dyDescent="0.4">
      <c r="B4" s="565" t="s">
        <v>852</v>
      </c>
      <c r="C4" s="568" t="s">
        <v>751</v>
      </c>
      <c r="D4" s="577" t="s">
        <v>603</v>
      </c>
      <c r="E4" s="605" t="s">
        <v>913</v>
      </c>
      <c r="F4" s="601" t="s">
        <v>914</v>
      </c>
      <c r="G4" s="593"/>
      <c r="H4" s="601" t="s">
        <v>605</v>
      </c>
      <c r="I4" s="603"/>
      <c r="J4" s="593" t="s">
        <v>676</v>
      </c>
      <c r="K4" s="593"/>
      <c r="L4" s="595" t="s">
        <v>821</v>
      </c>
      <c r="M4" s="610" t="s">
        <v>709</v>
      </c>
    </row>
    <row r="5" spans="1:68" ht="18" customHeight="1" x14ac:dyDescent="0.4">
      <c r="B5" s="566"/>
      <c r="C5" s="569"/>
      <c r="D5" s="578"/>
      <c r="E5" s="606"/>
      <c r="F5" s="602"/>
      <c r="G5" s="594"/>
      <c r="H5" s="602"/>
      <c r="I5" s="604"/>
      <c r="J5" s="594"/>
      <c r="K5" s="594"/>
      <c r="L5" s="596"/>
      <c r="M5" s="611"/>
      <c r="Q5" s="187" t="s">
        <v>843</v>
      </c>
      <c r="BO5" s="196"/>
      <c r="BP5" s="197"/>
    </row>
    <row r="6" spans="1:68" ht="21.6" customHeight="1" thickBot="1" x14ac:dyDescent="0.45">
      <c r="A6" s="207"/>
      <c r="B6" s="567"/>
      <c r="C6" s="570"/>
      <c r="D6" s="579"/>
      <c r="E6" s="607"/>
      <c r="F6" s="209" t="s">
        <v>674</v>
      </c>
      <c r="G6" s="210" t="s">
        <v>675</v>
      </c>
      <c r="H6" s="211" t="s">
        <v>708</v>
      </c>
      <c r="I6" s="212" t="s">
        <v>681</v>
      </c>
      <c r="J6" s="213" t="s">
        <v>708</v>
      </c>
      <c r="K6" s="214" t="s">
        <v>681</v>
      </c>
      <c r="L6" s="597"/>
      <c r="M6" s="612"/>
      <c r="Q6" s="279" t="s">
        <v>822</v>
      </c>
      <c r="R6" s="280" t="s">
        <v>22</v>
      </c>
      <c r="S6" s="279"/>
      <c r="BO6" s="198"/>
      <c r="BP6" s="197"/>
    </row>
    <row r="7" spans="1:68" ht="24.6" customHeight="1" x14ac:dyDescent="0.4">
      <c r="A7" s="207" t="e">
        <f>VLOOKUP(D7,非表示_活動量と単位!$D$8:$E$75,2,FALSE)</f>
        <v>#N/A</v>
      </c>
      <c r="B7" s="250"/>
      <c r="C7" s="383"/>
      <c r="D7" s="384"/>
      <c r="E7" s="353"/>
      <c r="F7" s="358" t="str">
        <f>IF(E7="","",INT(E7))</f>
        <v/>
      </c>
      <c r="G7" s="243" t="str">
        <f t="shared" ref="G7:G21" si="0">IF($D7="","",VLOOKUP($D7,活動の種別と単位,4,FALSE))</f>
        <v/>
      </c>
      <c r="H7" s="256" t="str">
        <f t="shared" ref="H7:H21" si="1">IF($D7="","",IFERROR(IF(VLOOKUP($C7,モニタリングポイント,9,FALSE)="デフォルト値",VLOOKUP($D7,デフォルト値,4,FALSE),""),""))</f>
        <v/>
      </c>
      <c r="I7" s="243" t="str">
        <f t="shared" ref="I7:I21" si="2">IF($D7="","",VLOOKUP($D7,活動の種別と単位,5,FALSE))</f>
        <v/>
      </c>
      <c r="J7" s="298" t="str">
        <f t="shared" ref="J7:J21" si="3">IF($D7="","",IFERROR(IF(VLOOKUP($C7,モニタリングポイント,11,FALSE)="デフォルト値",VLOOKUP($D7,デフォルト値,5,FALSE),""),""))</f>
        <v/>
      </c>
      <c r="K7" s="243" t="str">
        <f t="shared" ref="K7:K21" si="4">IF($D7="","",VLOOKUP($D7,活動の種別と単位,6,FALSE))</f>
        <v/>
      </c>
      <c r="L7" s="362" t="str">
        <f t="shared" ref="L7:L21" si="5">IF($D7="","",IF($A7=0,F7*H7*J7,F7*J7))</f>
        <v/>
      </c>
      <c r="M7" s="326"/>
      <c r="Q7" s="282">
        <v>1</v>
      </c>
      <c r="R7" s="283">
        <f>SUMIF($B$7:$B$31,Q7,$L$7:$L$31)+SUMIF($B$49:$B$103,Q7,$L$49:$L$103)</f>
        <v>0</v>
      </c>
      <c r="S7" s="279"/>
      <c r="BO7" s="198"/>
      <c r="BP7" s="197"/>
    </row>
    <row r="8" spans="1:68" ht="24.6" customHeight="1" x14ac:dyDescent="0.4">
      <c r="A8" s="207" t="e">
        <f>VLOOKUP(D8,非表示_活動量と単位!$D$8:$E$75,2,FALSE)</f>
        <v>#N/A</v>
      </c>
      <c r="B8" s="252"/>
      <c r="C8" s="253"/>
      <c r="D8" s="385"/>
      <c r="E8" s="354"/>
      <c r="F8" s="359" t="str">
        <f>IF(E8="","",INT(E8))</f>
        <v/>
      </c>
      <c r="G8" s="245" t="str">
        <f t="shared" si="0"/>
        <v/>
      </c>
      <c r="H8" s="257" t="str">
        <f>IF($D8="","",IFERROR(IF(VLOOKUP($C8,モニタリングポイント,9,FALSE)="デフォルト値",VLOOKUP($D8,デフォルト値,4,FALSE),""),""))</f>
        <v/>
      </c>
      <c r="I8" s="245" t="str">
        <f t="shared" si="2"/>
        <v/>
      </c>
      <c r="J8" s="299" t="str">
        <f t="shared" si="3"/>
        <v/>
      </c>
      <c r="K8" s="245" t="str">
        <f t="shared" si="4"/>
        <v/>
      </c>
      <c r="L8" s="363" t="str">
        <f t="shared" si="5"/>
        <v/>
      </c>
      <c r="M8" s="327"/>
      <c r="Q8" s="284">
        <v>2</v>
      </c>
      <c r="R8" s="283">
        <f t="shared" ref="R8:R10" si="6">SUMIF($B$7:$B$31,Q8,$L$7:$L$31)+SUMIF($B$49:$B$103,Q8,$L$49:$L$103)</f>
        <v>0</v>
      </c>
      <c r="S8" s="279"/>
      <c r="BO8" s="198"/>
      <c r="BP8" s="197"/>
    </row>
    <row r="9" spans="1:68" ht="24.6" customHeight="1" x14ac:dyDescent="0.4">
      <c r="A9" s="207" t="e">
        <f>VLOOKUP(D9,非表示_活動量と単位!$D$8:$E$75,2,FALSE)</f>
        <v>#N/A</v>
      </c>
      <c r="B9" s="252"/>
      <c r="C9" s="253"/>
      <c r="D9" s="385"/>
      <c r="E9" s="354"/>
      <c r="F9" s="359" t="str">
        <f t="shared" ref="F9:F31" si="7">IF(E9="","",INT(E9))</f>
        <v/>
      </c>
      <c r="G9" s="245" t="str">
        <f t="shared" si="0"/>
        <v/>
      </c>
      <c r="H9" s="257" t="str">
        <f t="shared" si="1"/>
        <v/>
      </c>
      <c r="I9" s="245" t="str">
        <f t="shared" si="2"/>
        <v/>
      </c>
      <c r="J9" s="299" t="str">
        <f t="shared" si="3"/>
        <v/>
      </c>
      <c r="K9" s="245" t="str">
        <f t="shared" si="4"/>
        <v/>
      </c>
      <c r="L9" s="363" t="str">
        <f t="shared" si="5"/>
        <v/>
      </c>
      <c r="M9" s="327"/>
      <c r="Q9" s="282">
        <v>3</v>
      </c>
      <c r="R9" s="283">
        <f t="shared" si="6"/>
        <v>0</v>
      </c>
      <c r="S9" s="279"/>
      <c r="BO9" s="198"/>
      <c r="BP9" s="197"/>
    </row>
    <row r="10" spans="1:68" ht="24.6" customHeight="1" x14ac:dyDescent="0.4">
      <c r="A10" s="207" t="e">
        <f>VLOOKUP(D10,非表示_活動量と単位!$D$8:$E$75,2,FALSE)</f>
        <v>#N/A</v>
      </c>
      <c r="B10" s="252"/>
      <c r="C10" s="253"/>
      <c r="D10" s="385"/>
      <c r="E10" s="354"/>
      <c r="F10" s="359" t="str">
        <f t="shared" si="7"/>
        <v/>
      </c>
      <c r="G10" s="245" t="str">
        <f t="shared" si="0"/>
        <v/>
      </c>
      <c r="H10" s="257" t="str">
        <f t="shared" si="1"/>
        <v/>
      </c>
      <c r="I10" s="245" t="str">
        <f t="shared" si="2"/>
        <v/>
      </c>
      <c r="J10" s="299" t="str">
        <f t="shared" si="3"/>
        <v/>
      </c>
      <c r="K10" s="245" t="str">
        <f t="shared" si="4"/>
        <v/>
      </c>
      <c r="L10" s="363" t="str">
        <f t="shared" si="5"/>
        <v/>
      </c>
      <c r="M10" s="327"/>
      <c r="Q10" s="284">
        <v>4</v>
      </c>
      <c r="R10" s="283">
        <f t="shared" si="6"/>
        <v>0</v>
      </c>
      <c r="S10" s="279"/>
      <c r="BO10" s="198"/>
      <c r="BP10" s="197"/>
    </row>
    <row r="11" spans="1:68" ht="24.6" customHeight="1" x14ac:dyDescent="0.4">
      <c r="A11" s="207" t="e">
        <f>VLOOKUP(D11,非表示_活動量と単位!$D$8:$E$75,2,FALSE)</f>
        <v>#N/A</v>
      </c>
      <c r="B11" s="252"/>
      <c r="C11" s="253"/>
      <c r="D11" s="385"/>
      <c r="E11" s="354"/>
      <c r="F11" s="359" t="str">
        <f t="shared" si="7"/>
        <v/>
      </c>
      <c r="G11" s="245" t="str">
        <f t="shared" si="0"/>
        <v/>
      </c>
      <c r="H11" s="257" t="str">
        <f t="shared" si="1"/>
        <v/>
      </c>
      <c r="I11" s="245" t="str">
        <f t="shared" si="2"/>
        <v/>
      </c>
      <c r="J11" s="299" t="str">
        <f t="shared" si="3"/>
        <v/>
      </c>
      <c r="K11" s="245" t="str">
        <f t="shared" si="4"/>
        <v/>
      </c>
      <c r="L11" s="363" t="str">
        <f t="shared" si="5"/>
        <v/>
      </c>
      <c r="M11" s="327"/>
      <c r="Q11" s="282">
        <v>5</v>
      </c>
      <c r="R11" s="283">
        <f>SUMIF($B$7:$B$31,Q11,$L$7:$L$31)+SUMIF($B$49:$B$103,Q11,$L$49:$L$103)</f>
        <v>0</v>
      </c>
      <c r="S11" s="279"/>
      <c r="BO11" s="198"/>
      <c r="BP11" s="197"/>
    </row>
    <row r="12" spans="1:68" ht="24.6" customHeight="1" x14ac:dyDescent="0.4">
      <c r="A12" s="207" t="e">
        <f>VLOOKUP(D12,非表示_活動量と単位!$D$8:$E$75,2,FALSE)</f>
        <v>#N/A</v>
      </c>
      <c r="B12" s="252"/>
      <c r="C12" s="253"/>
      <c r="D12" s="385"/>
      <c r="E12" s="354"/>
      <c r="F12" s="359" t="str">
        <f t="shared" si="7"/>
        <v/>
      </c>
      <c r="G12" s="245" t="str">
        <f t="shared" si="0"/>
        <v/>
      </c>
      <c r="H12" s="257" t="str">
        <f t="shared" si="1"/>
        <v/>
      </c>
      <c r="I12" s="245" t="str">
        <f t="shared" si="2"/>
        <v/>
      </c>
      <c r="J12" s="299" t="str">
        <f t="shared" si="3"/>
        <v/>
      </c>
      <c r="K12" s="245" t="str">
        <f t="shared" si="4"/>
        <v/>
      </c>
      <c r="L12" s="363" t="str">
        <f t="shared" si="5"/>
        <v/>
      </c>
      <c r="M12" s="327"/>
      <c r="Q12" s="278"/>
      <c r="R12" s="278">
        <f>INT(SUM(R7:R11))</f>
        <v>0</v>
      </c>
      <c r="S12" s="279" t="b">
        <f>EXACT(R12,L32)</f>
        <v>1</v>
      </c>
      <c r="BO12" s="198"/>
      <c r="BP12" s="197"/>
    </row>
    <row r="13" spans="1:68" ht="24.6" customHeight="1" x14ac:dyDescent="0.4">
      <c r="A13" s="207" t="e">
        <f>VLOOKUP(D13,非表示_活動量と単位!$D$8:$E$75,2,FALSE)</f>
        <v>#N/A</v>
      </c>
      <c r="B13" s="252"/>
      <c r="C13" s="253"/>
      <c r="D13" s="385"/>
      <c r="E13" s="354"/>
      <c r="F13" s="359" t="str">
        <f t="shared" si="7"/>
        <v/>
      </c>
      <c r="G13" s="245" t="str">
        <f t="shared" si="0"/>
        <v/>
      </c>
      <c r="H13" s="257" t="str">
        <f t="shared" si="1"/>
        <v/>
      </c>
      <c r="I13" s="245" t="str">
        <f t="shared" si="2"/>
        <v/>
      </c>
      <c r="J13" s="299" t="str">
        <f t="shared" si="3"/>
        <v/>
      </c>
      <c r="K13" s="245" t="str">
        <f t="shared" si="4"/>
        <v/>
      </c>
      <c r="L13" s="363" t="str">
        <f t="shared" si="5"/>
        <v/>
      </c>
      <c r="M13" s="327"/>
      <c r="Q13" s="285"/>
      <c r="R13" s="305"/>
      <c r="S13" s="279"/>
      <c r="BO13" s="198"/>
      <c r="BP13" s="197"/>
    </row>
    <row r="14" spans="1:68" ht="24.6" customHeight="1" x14ac:dyDescent="0.4">
      <c r="A14" s="207" t="e">
        <f>VLOOKUP(D14,非表示_活動量と単位!$D$8:$E$75,2,FALSE)</f>
        <v>#N/A</v>
      </c>
      <c r="B14" s="252"/>
      <c r="C14" s="253"/>
      <c r="D14" s="385"/>
      <c r="E14" s="354"/>
      <c r="F14" s="359" t="str">
        <f t="shared" si="7"/>
        <v/>
      </c>
      <c r="G14" s="245" t="str">
        <f t="shared" si="0"/>
        <v/>
      </c>
      <c r="H14" s="257" t="str">
        <f t="shared" si="1"/>
        <v/>
      </c>
      <c r="I14" s="245" t="str">
        <f t="shared" si="2"/>
        <v/>
      </c>
      <c r="J14" s="299" t="str">
        <f t="shared" si="3"/>
        <v/>
      </c>
      <c r="K14" s="245" t="str">
        <f t="shared" si="4"/>
        <v/>
      </c>
      <c r="L14" s="363" t="str">
        <f t="shared" si="5"/>
        <v/>
      </c>
      <c r="M14" s="327"/>
      <c r="Q14" s="278"/>
      <c r="BO14" s="198"/>
      <c r="BP14" s="197"/>
    </row>
    <row r="15" spans="1:68" ht="24.6" customHeight="1" x14ac:dyDescent="0.4">
      <c r="A15" s="207" t="e">
        <f>VLOOKUP(D15,非表示_活動量と単位!$D$8:$E$75,2,FALSE)</f>
        <v>#N/A</v>
      </c>
      <c r="B15" s="252"/>
      <c r="C15" s="253"/>
      <c r="D15" s="385"/>
      <c r="E15" s="354"/>
      <c r="F15" s="359" t="str">
        <f t="shared" si="7"/>
        <v/>
      </c>
      <c r="G15" s="245" t="str">
        <f t="shared" si="0"/>
        <v/>
      </c>
      <c r="H15" s="257" t="str">
        <f t="shared" si="1"/>
        <v/>
      </c>
      <c r="I15" s="245" t="str">
        <f t="shared" si="2"/>
        <v/>
      </c>
      <c r="J15" s="299" t="str">
        <f t="shared" si="3"/>
        <v/>
      </c>
      <c r="K15" s="245" t="str">
        <f t="shared" si="4"/>
        <v/>
      </c>
      <c r="L15" s="363" t="str">
        <f t="shared" si="5"/>
        <v/>
      </c>
      <c r="M15" s="327"/>
      <c r="Q15" s="285"/>
      <c r="R15" s="305"/>
      <c r="S15" s="279"/>
      <c r="BO15" s="198"/>
      <c r="BP15" s="197"/>
    </row>
    <row r="16" spans="1:68" ht="24.6" customHeight="1" x14ac:dyDescent="0.4">
      <c r="A16" s="207" t="e">
        <f>VLOOKUP(D16,非表示_活動量と単位!$D$8:$E$75,2,FALSE)</f>
        <v>#N/A</v>
      </c>
      <c r="B16" s="252"/>
      <c r="C16" s="253"/>
      <c r="D16" s="385"/>
      <c r="E16" s="354"/>
      <c r="F16" s="359" t="str">
        <f t="shared" si="7"/>
        <v/>
      </c>
      <c r="G16" s="245" t="str">
        <f t="shared" si="0"/>
        <v/>
      </c>
      <c r="H16" s="257" t="str">
        <f t="shared" si="1"/>
        <v/>
      </c>
      <c r="I16" s="245" t="str">
        <f t="shared" si="2"/>
        <v/>
      </c>
      <c r="J16" s="299" t="str">
        <f t="shared" si="3"/>
        <v/>
      </c>
      <c r="K16" s="245" t="str">
        <f t="shared" si="4"/>
        <v/>
      </c>
      <c r="L16" s="363" t="str">
        <f t="shared" si="5"/>
        <v/>
      </c>
      <c r="M16" s="327"/>
      <c r="Q16" s="278"/>
      <c r="R16" s="305"/>
      <c r="S16" s="279"/>
      <c r="BO16" s="198"/>
      <c r="BP16" s="197"/>
    </row>
    <row r="17" spans="1:68" ht="24.6" customHeight="1" x14ac:dyDescent="0.4">
      <c r="A17" s="207" t="e">
        <f>VLOOKUP(D17,非表示_活動量と単位!$D$8:$E$75,2,FALSE)</f>
        <v>#N/A</v>
      </c>
      <c r="B17" s="252"/>
      <c r="C17" s="253"/>
      <c r="D17" s="385"/>
      <c r="E17" s="354"/>
      <c r="F17" s="359" t="str">
        <f t="shared" si="7"/>
        <v/>
      </c>
      <c r="G17" s="245" t="str">
        <f t="shared" si="0"/>
        <v/>
      </c>
      <c r="H17" s="257" t="str">
        <f t="shared" si="1"/>
        <v/>
      </c>
      <c r="I17" s="245" t="str">
        <f t="shared" si="2"/>
        <v/>
      </c>
      <c r="J17" s="299" t="str">
        <f t="shared" si="3"/>
        <v/>
      </c>
      <c r="K17" s="245" t="str">
        <f t="shared" si="4"/>
        <v/>
      </c>
      <c r="L17" s="363" t="str">
        <f t="shared" si="5"/>
        <v/>
      </c>
      <c r="M17" s="327"/>
      <c r="Q17" s="285"/>
      <c r="R17" s="305"/>
      <c r="S17" s="279"/>
      <c r="BO17" s="198"/>
      <c r="BP17" s="197"/>
    </row>
    <row r="18" spans="1:68" ht="24.6" customHeight="1" x14ac:dyDescent="0.4">
      <c r="A18" s="207" t="e">
        <f>VLOOKUP(D18,非表示_活動量と単位!$D$8:$E$75,2,FALSE)</f>
        <v>#N/A</v>
      </c>
      <c r="B18" s="252"/>
      <c r="C18" s="253"/>
      <c r="D18" s="385"/>
      <c r="E18" s="354"/>
      <c r="F18" s="359" t="str">
        <f t="shared" si="7"/>
        <v/>
      </c>
      <c r="G18" s="245" t="str">
        <f t="shared" si="0"/>
        <v/>
      </c>
      <c r="H18" s="257" t="str">
        <f t="shared" si="1"/>
        <v/>
      </c>
      <c r="I18" s="245" t="str">
        <f t="shared" si="2"/>
        <v/>
      </c>
      <c r="J18" s="299" t="str">
        <f t="shared" si="3"/>
        <v/>
      </c>
      <c r="K18" s="245" t="str">
        <f t="shared" si="4"/>
        <v/>
      </c>
      <c r="L18" s="363" t="str">
        <f t="shared" si="5"/>
        <v/>
      </c>
      <c r="M18" s="327"/>
      <c r="Q18" s="278"/>
      <c r="R18" s="305"/>
      <c r="S18" s="279"/>
      <c r="BO18" s="198"/>
      <c r="BP18" s="197"/>
    </row>
    <row r="19" spans="1:68" ht="24.6" customHeight="1" x14ac:dyDescent="0.4">
      <c r="A19" s="207" t="e">
        <f>VLOOKUP(D19,非表示_活動量と単位!$D$8:$E$75,2,FALSE)</f>
        <v>#N/A</v>
      </c>
      <c r="B19" s="252"/>
      <c r="C19" s="253"/>
      <c r="D19" s="385"/>
      <c r="E19" s="354"/>
      <c r="F19" s="359" t="str">
        <f t="shared" si="7"/>
        <v/>
      </c>
      <c r="G19" s="245" t="str">
        <f t="shared" si="0"/>
        <v/>
      </c>
      <c r="H19" s="257" t="str">
        <f t="shared" si="1"/>
        <v/>
      </c>
      <c r="I19" s="245" t="str">
        <f t="shared" si="2"/>
        <v/>
      </c>
      <c r="J19" s="299" t="str">
        <f t="shared" si="3"/>
        <v/>
      </c>
      <c r="K19" s="245" t="str">
        <f t="shared" si="4"/>
        <v/>
      </c>
      <c r="L19" s="363" t="str">
        <f t="shared" si="5"/>
        <v/>
      </c>
      <c r="M19" s="327"/>
      <c r="Q19" s="285"/>
      <c r="R19" s="305"/>
      <c r="S19" s="279"/>
      <c r="BO19" s="198"/>
      <c r="BP19" s="197"/>
    </row>
    <row r="20" spans="1:68" ht="24.6" customHeight="1" x14ac:dyDescent="0.4">
      <c r="A20" s="207" t="e">
        <f>VLOOKUP(D20,非表示_活動量と単位!$D$8:$E$75,2,FALSE)</f>
        <v>#N/A</v>
      </c>
      <c r="B20" s="252"/>
      <c r="C20" s="253"/>
      <c r="D20" s="385"/>
      <c r="E20" s="354"/>
      <c r="F20" s="359" t="str">
        <f t="shared" si="7"/>
        <v/>
      </c>
      <c r="G20" s="245" t="str">
        <f t="shared" si="0"/>
        <v/>
      </c>
      <c r="H20" s="257" t="str">
        <f t="shared" si="1"/>
        <v/>
      </c>
      <c r="I20" s="245" t="str">
        <f t="shared" si="2"/>
        <v/>
      </c>
      <c r="J20" s="299" t="str">
        <f t="shared" si="3"/>
        <v/>
      </c>
      <c r="K20" s="245" t="str">
        <f t="shared" si="4"/>
        <v/>
      </c>
      <c r="L20" s="363" t="str">
        <f t="shared" si="5"/>
        <v/>
      </c>
      <c r="M20" s="327"/>
      <c r="Q20" s="278"/>
      <c r="R20" s="305"/>
      <c r="S20" s="279"/>
      <c r="BO20" s="198"/>
      <c r="BP20" s="197"/>
    </row>
    <row r="21" spans="1:68" ht="24.6" customHeight="1" thickBot="1" x14ac:dyDescent="0.45">
      <c r="A21" s="207" t="e">
        <f>VLOOKUP(D21,非表示_活動量と単位!$D$8:$E$75,2,FALSE)</f>
        <v>#N/A</v>
      </c>
      <c r="B21" s="252"/>
      <c r="C21" s="253"/>
      <c r="D21" s="385"/>
      <c r="E21" s="355"/>
      <c r="F21" s="360" t="str">
        <f t="shared" si="7"/>
        <v/>
      </c>
      <c r="G21" s="245" t="str">
        <f t="shared" si="0"/>
        <v/>
      </c>
      <c r="H21" s="257" t="str">
        <f t="shared" si="1"/>
        <v/>
      </c>
      <c r="I21" s="245" t="str">
        <f t="shared" si="2"/>
        <v/>
      </c>
      <c r="J21" s="299" t="str">
        <f t="shared" si="3"/>
        <v/>
      </c>
      <c r="K21" s="245" t="str">
        <f t="shared" si="4"/>
        <v/>
      </c>
      <c r="L21" s="363" t="str">
        <f t="shared" si="5"/>
        <v/>
      </c>
      <c r="M21" s="327"/>
      <c r="Q21" s="285"/>
      <c r="R21" s="305"/>
      <c r="S21" s="279"/>
      <c r="BO21" s="198"/>
      <c r="BP21" s="197"/>
    </row>
    <row r="22" spans="1:68" ht="24.6" customHeight="1" x14ac:dyDescent="0.4">
      <c r="A22" s="207">
        <f t="shared" ref="A22:A30" si="8">IF($H22="",1,0)</f>
        <v>1</v>
      </c>
      <c r="B22" s="250"/>
      <c r="C22" s="251"/>
      <c r="D22" s="242" t="s">
        <v>657</v>
      </c>
      <c r="E22" s="369"/>
      <c r="F22" s="361" t="str">
        <f t="shared" si="7"/>
        <v/>
      </c>
      <c r="G22" s="259"/>
      <c r="H22" s="256"/>
      <c r="I22" s="259"/>
      <c r="J22" s="298"/>
      <c r="K22" s="259"/>
      <c r="L22" s="362" t="str">
        <f>IF($C22="","",IF($A22=0,F22*H22*J22,F22*J22))</f>
        <v/>
      </c>
      <c r="M22" s="326"/>
      <c r="Q22" s="278"/>
      <c r="R22" s="305"/>
      <c r="S22" s="279"/>
      <c r="BO22" s="198"/>
      <c r="BP22" s="197"/>
    </row>
    <row r="23" spans="1:68" ht="24.6" customHeight="1" x14ac:dyDescent="0.4">
      <c r="A23" s="207">
        <f t="shared" si="8"/>
        <v>1</v>
      </c>
      <c r="B23" s="252"/>
      <c r="C23" s="253"/>
      <c r="D23" s="244" t="s">
        <v>657</v>
      </c>
      <c r="E23" s="253"/>
      <c r="F23" s="359" t="str">
        <f t="shared" si="7"/>
        <v/>
      </c>
      <c r="G23" s="260"/>
      <c r="H23" s="257"/>
      <c r="I23" s="260"/>
      <c r="J23" s="299"/>
      <c r="K23" s="260"/>
      <c r="L23" s="363" t="str">
        <f t="shared" ref="L23:L31" si="9">IF($C23="","",IF($A23=0,F23*H23*J23,F23*J23))</f>
        <v/>
      </c>
      <c r="M23" s="327"/>
      <c r="Q23" s="285"/>
      <c r="R23" s="305"/>
      <c r="S23" s="279"/>
      <c r="BO23" s="198"/>
      <c r="BP23" s="197"/>
    </row>
    <row r="24" spans="1:68" ht="24.6" customHeight="1" x14ac:dyDescent="0.4">
      <c r="A24" s="207">
        <f t="shared" si="8"/>
        <v>1</v>
      </c>
      <c r="B24" s="252"/>
      <c r="C24" s="253"/>
      <c r="D24" s="244" t="s">
        <v>657</v>
      </c>
      <c r="E24" s="253"/>
      <c r="F24" s="359" t="str">
        <f t="shared" si="7"/>
        <v/>
      </c>
      <c r="G24" s="260"/>
      <c r="H24" s="257"/>
      <c r="I24" s="260"/>
      <c r="J24" s="299"/>
      <c r="K24" s="260"/>
      <c r="L24" s="363" t="str">
        <f t="shared" si="9"/>
        <v/>
      </c>
      <c r="M24" s="327"/>
      <c r="Q24" s="278"/>
      <c r="BO24" s="198"/>
      <c r="BP24" s="197"/>
    </row>
    <row r="25" spans="1:68" ht="24.6" customHeight="1" x14ac:dyDescent="0.4">
      <c r="A25" s="207">
        <f t="shared" si="8"/>
        <v>1</v>
      </c>
      <c r="B25" s="252"/>
      <c r="C25" s="253"/>
      <c r="D25" s="244" t="s">
        <v>657</v>
      </c>
      <c r="E25" s="253"/>
      <c r="F25" s="359" t="str">
        <f t="shared" si="7"/>
        <v/>
      </c>
      <c r="G25" s="260"/>
      <c r="H25" s="257"/>
      <c r="I25" s="260"/>
      <c r="J25" s="299"/>
      <c r="K25" s="260"/>
      <c r="L25" s="363" t="str">
        <f t="shared" si="9"/>
        <v/>
      </c>
      <c r="M25" s="327"/>
      <c r="BO25" s="198"/>
      <c r="BP25" s="197"/>
    </row>
    <row r="26" spans="1:68" ht="24.6" customHeight="1" x14ac:dyDescent="0.4">
      <c r="A26" s="207">
        <f t="shared" si="8"/>
        <v>1</v>
      </c>
      <c r="B26" s="252"/>
      <c r="C26" s="253"/>
      <c r="D26" s="244" t="s">
        <v>657</v>
      </c>
      <c r="E26" s="253"/>
      <c r="F26" s="359" t="str">
        <f t="shared" si="7"/>
        <v/>
      </c>
      <c r="G26" s="260"/>
      <c r="H26" s="257"/>
      <c r="I26" s="260"/>
      <c r="J26" s="299"/>
      <c r="K26" s="260"/>
      <c r="L26" s="363" t="str">
        <f t="shared" si="9"/>
        <v/>
      </c>
      <c r="M26" s="327"/>
      <c r="Q26" s="278"/>
      <c r="R26" s="278"/>
      <c r="S26" s="278"/>
      <c r="T26" s="195"/>
      <c r="BO26" s="198"/>
      <c r="BP26" s="197"/>
    </row>
    <row r="27" spans="1:68" ht="24.6" customHeight="1" x14ac:dyDescent="0.4">
      <c r="A27" s="207">
        <f t="shared" si="8"/>
        <v>1</v>
      </c>
      <c r="B27" s="252"/>
      <c r="C27" s="253"/>
      <c r="D27" s="244" t="s">
        <v>657</v>
      </c>
      <c r="E27" s="253"/>
      <c r="F27" s="359" t="str">
        <f t="shared" si="7"/>
        <v/>
      </c>
      <c r="G27" s="260"/>
      <c r="H27" s="257"/>
      <c r="I27" s="260"/>
      <c r="J27" s="299"/>
      <c r="K27" s="260"/>
      <c r="L27" s="363" t="str">
        <f t="shared" si="9"/>
        <v/>
      </c>
      <c r="M27" s="327"/>
      <c r="Q27" s="285"/>
      <c r="R27" s="278"/>
      <c r="S27" s="278"/>
      <c r="T27" s="195"/>
      <c r="BO27" s="198"/>
      <c r="BP27" s="197"/>
    </row>
    <row r="28" spans="1:68" ht="24.6" customHeight="1" x14ac:dyDescent="0.4">
      <c r="A28" s="207">
        <f t="shared" si="8"/>
        <v>1</v>
      </c>
      <c r="B28" s="252"/>
      <c r="C28" s="253"/>
      <c r="D28" s="244" t="s">
        <v>657</v>
      </c>
      <c r="E28" s="253"/>
      <c r="F28" s="359" t="str">
        <f t="shared" si="7"/>
        <v/>
      </c>
      <c r="G28" s="260"/>
      <c r="H28" s="257"/>
      <c r="I28" s="260"/>
      <c r="J28" s="299"/>
      <c r="K28" s="260"/>
      <c r="L28" s="363" t="str">
        <f t="shared" si="9"/>
        <v/>
      </c>
      <c r="M28" s="327"/>
      <c r="Q28" s="278"/>
      <c r="R28" s="278"/>
      <c r="S28" s="278"/>
      <c r="T28" s="195"/>
      <c r="BO28" s="198"/>
      <c r="BP28" s="197"/>
    </row>
    <row r="29" spans="1:68" ht="24.6" customHeight="1" x14ac:dyDescent="0.4">
      <c r="A29" s="207">
        <f t="shared" si="8"/>
        <v>1</v>
      </c>
      <c r="B29" s="252"/>
      <c r="C29" s="253"/>
      <c r="D29" s="244" t="s">
        <v>657</v>
      </c>
      <c r="E29" s="253"/>
      <c r="F29" s="359" t="str">
        <f t="shared" si="7"/>
        <v/>
      </c>
      <c r="G29" s="260"/>
      <c r="H29" s="257"/>
      <c r="I29" s="260"/>
      <c r="J29" s="299"/>
      <c r="K29" s="260"/>
      <c r="L29" s="363" t="str">
        <f t="shared" si="9"/>
        <v/>
      </c>
      <c r="M29" s="327"/>
      <c r="Q29" s="285"/>
      <c r="R29" s="278"/>
      <c r="S29" s="279"/>
      <c r="BO29" s="198"/>
      <c r="BP29" s="197"/>
    </row>
    <row r="30" spans="1:68" ht="24.6" customHeight="1" x14ac:dyDescent="0.4">
      <c r="A30" s="207">
        <f t="shared" si="8"/>
        <v>1</v>
      </c>
      <c r="B30" s="252"/>
      <c r="C30" s="253"/>
      <c r="D30" s="244" t="s">
        <v>657</v>
      </c>
      <c r="E30" s="253"/>
      <c r="F30" s="359" t="str">
        <f t="shared" si="7"/>
        <v/>
      </c>
      <c r="G30" s="260"/>
      <c r="H30" s="257"/>
      <c r="I30" s="260"/>
      <c r="J30" s="299"/>
      <c r="K30" s="260"/>
      <c r="L30" s="363" t="str">
        <f t="shared" si="9"/>
        <v/>
      </c>
      <c r="M30" s="327"/>
      <c r="Q30" s="278"/>
      <c r="R30" s="278"/>
      <c r="S30" s="279"/>
      <c r="BO30" s="198"/>
      <c r="BP30" s="197"/>
    </row>
    <row r="31" spans="1:68" ht="24.6" customHeight="1" thickBot="1" x14ac:dyDescent="0.45">
      <c r="A31" s="207">
        <f t="shared" ref="A31" si="10">IF($H31="",1,0)</f>
        <v>1</v>
      </c>
      <c r="B31" s="254"/>
      <c r="C31" s="255"/>
      <c r="D31" s="246" t="s">
        <v>657</v>
      </c>
      <c r="E31" s="255"/>
      <c r="F31" s="360" t="str">
        <f t="shared" si="7"/>
        <v/>
      </c>
      <c r="G31" s="261"/>
      <c r="H31" s="258"/>
      <c r="I31" s="261"/>
      <c r="J31" s="300"/>
      <c r="K31" s="261"/>
      <c r="L31" s="364" t="str">
        <f t="shared" si="9"/>
        <v/>
      </c>
      <c r="M31" s="328"/>
      <c r="Q31" s="285"/>
      <c r="R31" s="278"/>
      <c r="S31" s="279"/>
      <c r="BO31" s="198"/>
      <c r="BP31" s="197"/>
    </row>
    <row r="32" spans="1:68" ht="25.9" customHeight="1" thickBot="1" x14ac:dyDescent="0.45">
      <c r="A32" s="247"/>
      <c r="B32" s="7"/>
      <c r="C32" s="7"/>
      <c r="D32" s="7"/>
      <c r="E32" s="7"/>
      <c r="J32" s="613" t="s">
        <v>752</v>
      </c>
      <c r="K32" s="614"/>
      <c r="L32" s="306">
        <f>INT(SUM($L$7:$L$31)+SUM($L$49:$L$103))</f>
        <v>0</v>
      </c>
      <c r="M32" s="264"/>
      <c r="Q32" s="281"/>
      <c r="R32" s="195"/>
      <c r="BO32" s="198"/>
      <c r="BP32" s="197"/>
    </row>
    <row r="33" spans="1:68" ht="27.6" hidden="1" customHeight="1" thickBot="1" x14ac:dyDescent="0.45">
      <c r="A33" s="247"/>
      <c r="B33" s="7"/>
      <c r="C33" s="7"/>
      <c r="D33" s="7"/>
      <c r="E33" s="7"/>
      <c r="J33" s="608" t="s">
        <v>767</v>
      </c>
      <c r="K33" s="609"/>
      <c r="L33" s="306" t="e">
        <f>SUMIFS(L7:L31,#REF!,"対象")+SUMIFS(L49:L103,#REF!,"対象")</f>
        <v>#REF!</v>
      </c>
      <c r="M33" s="264"/>
      <c r="Q33" s="195"/>
      <c r="R33" s="195"/>
      <c r="BO33" s="198"/>
      <c r="BP33" s="197"/>
    </row>
    <row r="34" spans="1:68" ht="10.15" customHeight="1" x14ac:dyDescent="0.4">
      <c r="A34" s="247"/>
      <c r="B34" s="142"/>
      <c r="C34" s="143"/>
      <c r="D34" s="6"/>
      <c r="E34" s="6"/>
      <c r="K34" s="137"/>
      <c r="L34" s="137"/>
      <c r="M34" s="137"/>
      <c r="Q34" s="195"/>
      <c r="R34" s="195"/>
      <c r="BO34" s="198"/>
      <c r="BP34" s="197"/>
    </row>
    <row r="35" spans="1:68" ht="16.149999999999999" customHeight="1" x14ac:dyDescent="0.4">
      <c r="A35" s="247"/>
      <c r="B35" s="147" t="s">
        <v>835</v>
      </c>
      <c r="C35" s="333" t="s">
        <v>885</v>
      </c>
      <c r="D35" s="141"/>
      <c r="E35" s="141"/>
      <c r="K35" s="137"/>
      <c r="L35" s="137"/>
      <c r="M35" s="137"/>
      <c r="Q35" s="195"/>
      <c r="R35" s="195"/>
      <c r="BO35" s="198"/>
      <c r="BP35" s="197"/>
    </row>
    <row r="36" spans="1:68" ht="16.149999999999999" customHeight="1" x14ac:dyDescent="0.4">
      <c r="A36" s="247"/>
      <c r="B36" s="147"/>
      <c r="C36" s="333" t="s">
        <v>886</v>
      </c>
      <c r="D36" s="141"/>
      <c r="E36" s="141"/>
      <c r="K36" s="137"/>
      <c r="L36" s="137"/>
      <c r="M36" s="137"/>
      <c r="Q36" s="195"/>
      <c r="R36" s="195"/>
      <c r="BO36" s="198"/>
      <c r="BP36" s="197"/>
    </row>
    <row r="37" spans="1:68" ht="14.65" customHeight="1" x14ac:dyDescent="0.4">
      <c r="A37" s="247"/>
      <c r="B37" s="147" t="s">
        <v>595</v>
      </c>
      <c r="C37" s="144" t="s">
        <v>858</v>
      </c>
      <c r="D37" s="141"/>
      <c r="E37" s="141"/>
      <c r="K37" s="137"/>
      <c r="L37" s="137"/>
      <c r="M37" s="137"/>
      <c r="Q37" s="278"/>
      <c r="R37" s="278"/>
      <c r="BO37" s="198"/>
      <c r="BP37" s="197"/>
    </row>
    <row r="38" spans="1:68" ht="14.65" customHeight="1" x14ac:dyDescent="0.4">
      <c r="B38" s="215"/>
      <c r="C38" s="216" t="s">
        <v>859</v>
      </c>
      <c r="D38" s="141"/>
      <c r="E38" s="141"/>
      <c r="K38" s="137"/>
      <c r="L38" s="137"/>
      <c r="M38" s="137"/>
      <c r="BO38" s="198"/>
      <c r="BP38" s="197"/>
    </row>
    <row r="39" spans="1:68" ht="14.65" customHeight="1" x14ac:dyDescent="0.4">
      <c r="B39" s="215"/>
      <c r="C39" s="61" t="s">
        <v>864</v>
      </c>
      <c r="D39" s="61"/>
      <c r="E39" s="61"/>
      <c r="BO39" s="199"/>
      <c r="BP39" s="197"/>
    </row>
    <row r="40" spans="1:68" ht="14.65" customHeight="1" x14ac:dyDescent="0.4">
      <c r="B40" s="147"/>
      <c r="C40" s="216" t="s">
        <v>860</v>
      </c>
      <c r="D40" s="217"/>
      <c r="E40" s="217"/>
      <c r="BO40" s="200"/>
      <c r="BP40" s="197"/>
    </row>
    <row r="41" spans="1:68" ht="14.65" customHeight="1" x14ac:dyDescent="0.4">
      <c r="B41" s="147"/>
      <c r="C41" s="61" t="s">
        <v>865</v>
      </c>
      <c r="D41" s="61"/>
      <c r="E41" s="61"/>
      <c r="BO41" s="200"/>
      <c r="BP41" s="197"/>
    </row>
    <row r="42" spans="1:68" ht="14.65" customHeight="1" x14ac:dyDescent="0.4">
      <c r="B42" s="218" t="s">
        <v>596</v>
      </c>
      <c r="C42" s="61" t="s">
        <v>753</v>
      </c>
      <c r="D42" s="61"/>
      <c r="E42" s="61"/>
      <c r="BO42" s="200"/>
      <c r="BP42" s="197"/>
    </row>
    <row r="43" spans="1:68" ht="14.65" customHeight="1" x14ac:dyDescent="0.4">
      <c r="B43" s="218" t="s">
        <v>597</v>
      </c>
      <c r="C43" s="333" t="s">
        <v>834</v>
      </c>
      <c r="D43" s="61"/>
      <c r="E43" s="61"/>
      <c r="BO43" s="200"/>
      <c r="BP43" s="197"/>
    </row>
    <row r="44" spans="1:68" ht="12" customHeight="1" x14ac:dyDescent="0.4">
      <c r="B44" s="11"/>
      <c r="BO44" s="200"/>
      <c r="BP44" s="197"/>
    </row>
    <row r="45" spans="1:68" ht="12" customHeight="1" thickBot="1" x14ac:dyDescent="0.45">
      <c r="B45" s="11"/>
      <c r="BO45" s="200"/>
      <c r="BP45" s="197"/>
    </row>
    <row r="46" spans="1:68" ht="18" customHeight="1" x14ac:dyDescent="0.4">
      <c r="B46" s="565" t="s">
        <v>852</v>
      </c>
      <c r="C46" s="568" t="s">
        <v>751</v>
      </c>
      <c r="D46" s="577" t="s">
        <v>603</v>
      </c>
      <c r="E46" s="605" t="s">
        <v>884</v>
      </c>
      <c r="F46" s="601" t="s">
        <v>604</v>
      </c>
      <c r="G46" s="593"/>
      <c r="H46" s="601" t="s">
        <v>605</v>
      </c>
      <c r="I46" s="603"/>
      <c r="J46" s="593" t="s">
        <v>676</v>
      </c>
      <c r="K46" s="593"/>
      <c r="L46" s="595" t="s">
        <v>821</v>
      </c>
      <c r="M46" s="598" t="s">
        <v>709</v>
      </c>
      <c r="BO46" s="200"/>
      <c r="BP46" s="197"/>
    </row>
    <row r="47" spans="1:68" ht="18" customHeight="1" x14ac:dyDescent="0.4">
      <c r="B47" s="566"/>
      <c r="C47" s="569"/>
      <c r="D47" s="578"/>
      <c r="E47" s="606"/>
      <c r="F47" s="602"/>
      <c r="G47" s="594"/>
      <c r="H47" s="602"/>
      <c r="I47" s="604"/>
      <c r="J47" s="594"/>
      <c r="K47" s="594"/>
      <c r="L47" s="596"/>
      <c r="M47" s="599"/>
      <c r="BO47" s="200"/>
      <c r="BP47" s="197"/>
    </row>
    <row r="48" spans="1:68" ht="18" customHeight="1" thickBot="1" x14ac:dyDescent="0.45">
      <c r="B48" s="567"/>
      <c r="C48" s="570"/>
      <c r="D48" s="579"/>
      <c r="E48" s="607"/>
      <c r="F48" s="209" t="s">
        <v>674</v>
      </c>
      <c r="G48" s="210" t="s">
        <v>675</v>
      </c>
      <c r="H48" s="211" t="s">
        <v>708</v>
      </c>
      <c r="I48" s="212" t="s">
        <v>681</v>
      </c>
      <c r="J48" s="213" t="s">
        <v>708</v>
      </c>
      <c r="K48" s="214" t="s">
        <v>681</v>
      </c>
      <c r="L48" s="597"/>
      <c r="M48" s="600"/>
      <c r="BO48" s="200"/>
      <c r="BP48" s="197"/>
    </row>
    <row r="49" spans="1:68" ht="25.9" customHeight="1" x14ac:dyDescent="0.4">
      <c r="A49" s="207" t="e">
        <f>VLOOKUP(D49,非表示_活動量と単位!$D$8:$E$75,2,FALSE)</f>
        <v>#N/A</v>
      </c>
      <c r="B49" s="222"/>
      <c r="C49" s="223"/>
      <c r="D49" s="224"/>
      <c r="E49" s="353"/>
      <c r="F49" s="358" t="str">
        <f t="shared" ref="F49:F103" si="11">IF(E49="","",INT(E49))</f>
        <v/>
      </c>
      <c r="G49" s="205" t="str">
        <f t="shared" ref="G49:G103" si="12">IF($D49="","",VLOOKUP($D49,活動の種別と単位,4,FALSE))</f>
        <v/>
      </c>
      <c r="H49" s="257" t="str">
        <f t="shared" ref="H49:H80" si="13">IF($D49="","",IFERROR(IF(VLOOKUP($C49,モニタリングポイント,9,FALSE)="デフォルト値",VLOOKUP($D49,デフォルト値,4,FALSE),""),""))</f>
        <v/>
      </c>
      <c r="I49" s="245" t="str">
        <f t="shared" ref="I49:I103" si="14">IF($D49="","",VLOOKUP($D49,活動の種別と単位,5,FALSE))</f>
        <v/>
      </c>
      <c r="J49" s="299" t="str">
        <f t="shared" ref="J49:J80" si="15">IF($D49="","",IFERROR(IF(VLOOKUP($C49,モニタリングポイント,11,FALSE)="デフォルト値",VLOOKUP($D49,デフォルト値,5,FALSE),""),""))</f>
        <v/>
      </c>
      <c r="K49" s="245" t="str">
        <f t="shared" ref="K49:K103" si="16">IF($D49="","",VLOOKUP($D49,活動の種別と単位,6,FALSE))</f>
        <v/>
      </c>
      <c r="L49" s="365" t="str">
        <f t="shared" ref="L49:L80" si="17">IF($D49="","",IF($A49=0,F49*H49*J49,F49*J49))</f>
        <v/>
      </c>
      <c r="M49" s="329"/>
      <c r="BO49" s="200"/>
      <c r="BP49" s="197"/>
    </row>
    <row r="50" spans="1:68" ht="25.9" customHeight="1" x14ac:dyDescent="0.4">
      <c r="A50" s="207" t="e">
        <f>VLOOKUP(D50,非表示_活動量と単位!$D$8:$E$75,2,FALSE)</f>
        <v>#N/A</v>
      </c>
      <c r="B50" s="225"/>
      <c r="C50" s="226"/>
      <c r="D50" s="227"/>
      <c r="E50" s="354"/>
      <c r="F50" s="359" t="str">
        <f t="shared" si="11"/>
        <v/>
      </c>
      <c r="G50" s="206" t="str">
        <f t="shared" si="12"/>
        <v/>
      </c>
      <c r="H50" s="262" t="str">
        <f t="shared" si="13"/>
        <v/>
      </c>
      <c r="I50" s="206" t="str">
        <f t="shared" si="14"/>
        <v/>
      </c>
      <c r="J50" s="301" t="str">
        <f t="shared" si="15"/>
        <v/>
      </c>
      <c r="K50" s="206" t="str">
        <f t="shared" si="16"/>
        <v/>
      </c>
      <c r="L50" s="366" t="str">
        <f t="shared" si="17"/>
        <v/>
      </c>
      <c r="M50" s="330"/>
      <c r="BO50" s="200"/>
      <c r="BP50" s="197"/>
    </row>
    <row r="51" spans="1:68" ht="25.9" customHeight="1" x14ac:dyDescent="0.4">
      <c r="A51" s="207" t="e">
        <f>VLOOKUP(D51,非表示_活動量と単位!$D$8:$E$75,2,FALSE)</f>
        <v>#N/A</v>
      </c>
      <c r="B51" s="225"/>
      <c r="C51" s="226"/>
      <c r="D51" s="227"/>
      <c r="E51" s="354"/>
      <c r="F51" s="359" t="str">
        <f t="shared" si="11"/>
        <v/>
      </c>
      <c r="G51" s="206" t="str">
        <f t="shared" si="12"/>
        <v/>
      </c>
      <c r="H51" s="262" t="str">
        <f t="shared" si="13"/>
        <v/>
      </c>
      <c r="I51" s="206" t="str">
        <f t="shared" si="14"/>
        <v/>
      </c>
      <c r="J51" s="301" t="str">
        <f t="shared" si="15"/>
        <v/>
      </c>
      <c r="K51" s="206" t="str">
        <f t="shared" si="16"/>
        <v/>
      </c>
      <c r="L51" s="366" t="str">
        <f t="shared" si="17"/>
        <v/>
      </c>
      <c r="M51" s="330"/>
      <c r="BO51" s="200"/>
      <c r="BP51" s="197"/>
    </row>
    <row r="52" spans="1:68" ht="25.9" customHeight="1" x14ac:dyDescent="0.4">
      <c r="A52" s="207" t="e">
        <f>VLOOKUP(D52,非表示_活動量と単位!$D$8:$E$75,2,FALSE)</f>
        <v>#N/A</v>
      </c>
      <c r="B52" s="225"/>
      <c r="C52" s="226"/>
      <c r="D52" s="227"/>
      <c r="E52" s="354"/>
      <c r="F52" s="359" t="str">
        <f t="shared" si="11"/>
        <v/>
      </c>
      <c r="G52" s="206" t="str">
        <f t="shared" si="12"/>
        <v/>
      </c>
      <c r="H52" s="262" t="str">
        <f t="shared" si="13"/>
        <v/>
      </c>
      <c r="I52" s="206" t="str">
        <f t="shared" si="14"/>
        <v/>
      </c>
      <c r="J52" s="301" t="str">
        <f t="shared" si="15"/>
        <v/>
      </c>
      <c r="K52" s="206" t="str">
        <f t="shared" si="16"/>
        <v/>
      </c>
      <c r="L52" s="366" t="str">
        <f t="shared" si="17"/>
        <v/>
      </c>
      <c r="M52" s="330"/>
      <c r="BO52" s="200"/>
      <c r="BP52" s="197"/>
    </row>
    <row r="53" spans="1:68" ht="25.9" customHeight="1" x14ac:dyDescent="0.4">
      <c r="A53" s="207" t="e">
        <f>VLOOKUP(D53,非表示_活動量と単位!$D$8:$E$75,2,FALSE)</f>
        <v>#N/A</v>
      </c>
      <c r="B53" s="225"/>
      <c r="C53" s="226"/>
      <c r="D53" s="227"/>
      <c r="E53" s="354"/>
      <c r="F53" s="359" t="str">
        <f t="shared" si="11"/>
        <v/>
      </c>
      <c r="G53" s="206" t="str">
        <f t="shared" si="12"/>
        <v/>
      </c>
      <c r="H53" s="262" t="str">
        <f t="shared" si="13"/>
        <v/>
      </c>
      <c r="I53" s="206" t="str">
        <f t="shared" si="14"/>
        <v/>
      </c>
      <c r="J53" s="301" t="str">
        <f t="shared" si="15"/>
        <v/>
      </c>
      <c r="K53" s="206" t="str">
        <f t="shared" si="16"/>
        <v/>
      </c>
      <c r="L53" s="366" t="str">
        <f t="shared" si="17"/>
        <v/>
      </c>
      <c r="M53" s="330"/>
      <c r="BO53" s="200"/>
      <c r="BP53" s="197"/>
    </row>
    <row r="54" spans="1:68" ht="25.9" customHeight="1" x14ac:dyDescent="0.4">
      <c r="A54" s="207" t="e">
        <f>VLOOKUP(D54,非表示_活動量と単位!$D$8:$E$75,2,FALSE)</f>
        <v>#N/A</v>
      </c>
      <c r="B54" s="225"/>
      <c r="C54" s="226"/>
      <c r="D54" s="227"/>
      <c r="E54" s="354"/>
      <c r="F54" s="359" t="str">
        <f t="shared" si="11"/>
        <v/>
      </c>
      <c r="G54" s="206" t="str">
        <f t="shared" si="12"/>
        <v/>
      </c>
      <c r="H54" s="262" t="str">
        <f t="shared" si="13"/>
        <v/>
      </c>
      <c r="I54" s="206" t="str">
        <f t="shared" si="14"/>
        <v/>
      </c>
      <c r="J54" s="301" t="str">
        <f t="shared" si="15"/>
        <v/>
      </c>
      <c r="K54" s="206" t="str">
        <f t="shared" si="16"/>
        <v/>
      </c>
      <c r="L54" s="366" t="str">
        <f t="shared" si="17"/>
        <v/>
      </c>
      <c r="M54" s="330"/>
      <c r="BO54" s="200"/>
      <c r="BP54" s="197"/>
    </row>
    <row r="55" spans="1:68" ht="25.9" customHeight="1" x14ac:dyDescent="0.4">
      <c r="A55" s="207" t="e">
        <f>VLOOKUP(D55,非表示_活動量と単位!$D$8:$E$75,2,FALSE)</f>
        <v>#N/A</v>
      </c>
      <c r="B55" s="225"/>
      <c r="C55" s="226"/>
      <c r="D55" s="227"/>
      <c r="E55" s="354"/>
      <c r="F55" s="359" t="str">
        <f t="shared" si="11"/>
        <v/>
      </c>
      <c r="G55" s="206" t="str">
        <f t="shared" si="12"/>
        <v/>
      </c>
      <c r="H55" s="262" t="str">
        <f t="shared" si="13"/>
        <v/>
      </c>
      <c r="I55" s="206" t="str">
        <f t="shared" si="14"/>
        <v/>
      </c>
      <c r="J55" s="301" t="str">
        <f t="shared" si="15"/>
        <v/>
      </c>
      <c r="K55" s="206" t="str">
        <f t="shared" si="16"/>
        <v/>
      </c>
      <c r="L55" s="366" t="str">
        <f t="shared" si="17"/>
        <v/>
      </c>
      <c r="M55" s="330"/>
      <c r="BO55" s="200"/>
      <c r="BP55" s="197"/>
    </row>
    <row r="56" spans="1:68" ht="25.9" customHeight="1" x14ac:dyDescent="0.4">
      <c r="A56" s="207" t="e">
        <f>VLOOKUP(D56,非表示_活動量と単位!$D$8:$E$75,2,FALSE)</f>
        <v>#N/A</v>
      </c>
      <c r="B56" s="225"/>
      <c r="C56" s="226"/>
      <c r="D56" s="227"/>
      <c r="E56" s="354"/>
      <c r="F56" s="359" t="str">
        <f t="shared" si="11"/>
        <v/>
      </c>
      <c r="G56" s="206" t="str">
        <f t="shared" si="12"/>
        <v/>
      </c>
      <c r="H56" s="262" t="str">
        <f t="shared" si="13"/>
        <v/>
      </c>
      <c r="I56" s="206" t="str">
        <f t="shared" si="14"/>
        <v/>
      </c>
      <c r="J56" s="301" t="str">
        <f t="shared" si="15"/>
        <v/>
      </c>
      <c r="K56" s="206" t="str">
        <f t="shared" si="16"/>
        <v/>
      </c>
      <c r="L56" s="366" t="str">
        <f t="shared" si="17"/>
        <v/>
      </c>
      <c r="M56" s="330"/>
      <c r="BO56" s="200"/>
      <c r="BP56" s="197"/>
    </row>
    <row r="57" spans="1:68" ht="25.9" customHeight="1" x14ac:dyDescent="0.4">
      <c r="A57" s="207" t="e">
        <f>VLOOKUP(D57,非表示_活動量と単位!$D$8:$E$75,2,FALSE)</f>
        <v>#N/A</v>
      </c>
      <c r="B57" s="225"/>
      <c r="C57" s="226"/>
      <c r="D57" s="227"/>
      <c r="E57" s="354"/>
      <c r="F57" s="359" t="str">
        <f t="shared" si="11"/>
        <v/>
      </c>
      <c r="G57" s="206" t="str">
        <f t="shared" si="12"/>
        <v/>
      </c>
      <c r="H57" s="262" t="str">
        <f t="shared" si="13"/>
        <v/>
      </c>
      <c r="I57" s="206" t="str">
        <f t="shared" si="14"/>
        <v/>
      </c>
      <c r="J57" s="301" t="str">
        <f t="shared" si="15"/>
        <v/>
      </c>
      <c r="K57" s="206" t="str">
        <f t="shared" si="16"/>
        <v/>
      </c>
      <c r="L57" s="366" t="str">
        <f t="shared" si="17"/>
        <v/>
      </c>
      <c r="M57" s="330"/>
    </row>
    <row r="58" spans="1:68" ht="25.9" customHeight="1" x14ac:dyDescent="0.4">
      <c r="A58" s="207" t="e">
        <f>VLOOKUP(D58,非表示_活動量と単位!$D$8:$E$75,2,FALSE)</f>
        <v>#N/A</v>
      </c>
      <c r="B58" s="225"/>
      <c r="C58" s="226"/>
      <c r="D58" s="227"/>
      <c r="E58" s="354"/>
      <c r="F58" s="359" t="str">
        <f t="shared" si="11"/>
        <v/>
      </c>
      <c r="G58" s="206" t="str">
        <f t="shared" si="12"/>
        <v/>
      </c>
      <c r="H58" s="262" t="str">
        <f t="shared" si="13"/>
        <v/>
      </c>
      <c r="I58" s="206" t="str">
        <f t="shared" si="14"/>
        <v/>
      </c>
      <c r="J58" s="301" t="str">
        <f t="shared" si="15"/>
        <v/>
      </c>
      <c r="K58" s="206" t="str">
        <f t="shared" si="16"/>
        <v/>
      </c>
      <c r="L58" s="366" t="str">
        <f t="shared" si="17"/>
        <v/>
      </c>
      <c r="M58" s="330"/>
      <c r="BO58" s="200"/>
      <c r="BP58" s="197"/>
    </row>
    <row r="59" spans="1:68" ht="25.9" customHeight="1" x14ac:dyDescent="0.4">
      <c r="A59" s="207" t="e">
        <f>VLOOKUP(D59,非表示_活動量と単位!$D$8:$E$75,2,FALSE)</f>
        <v>#N/A</v>
      </c>
      <c r="B59" s="225"/>
      <c r="C59" s="226"/>
      <c r="D59" s="227"/>
      <c r="E59" s="354"/>
      <c r="F59" s="359" t="str">
        <f t="shared" si="11"/>
        <v/>
      </c>
      <c r="G59" s="206" t="str">
        <f t="shared" si="12"/>
        <v/>
      </c>
      <c r="H59" s="262" t="str">
        <f t="shared" si="13"/>
        <v/>
      </c>
      <c r="I59" s="206" t="str">
        <f t="shared" si="14"/>
        <v/>
      </c>
      <c r="J59" s="301" t="str">
        <f t="shared" si="15"/>
        <v/>
      </c>
      <c r="K59" s="206" t="str">
        <f t="shared" si="16"/>
        <v/>
      </c>
      <c r="L59" s="366" t="str">
        <f t="shared" si="17"/>
        <v/>
      </c>
      <c r="M59" s="330"/>
      <c r="BO59" s="200"/>
      <c r="BP59" s="197"/>
    </row>
    <row r="60" spans="1:68" ht="25.9" customHeight="1" x14ac:dyDescent="0.4">
      <c r="A60" s="207" t="e">
        <f>VLOOKUP(D60,非表示_活動量と単位!$D$8:$E$75,2,FALSE)</f>
        <v>#N/A</v>
      </c>
      <c r="B60" s="225"/>
      <c r="C60" s="226"/>
      <c r="D60" s="227"/>
      <c r="E60" s="354"/>
      <c r="F60" s="359" t="str">
        <f t="shared" si="11"/>
        <v/>
      </c>
      <c r="G60" s="206" t="str">
        <f t="shared" si="12"/>
        <v/>
      </c>
      <c r="H60" s="262" t="str">
        <f t="shared" si="13"/>
        <v/>
      </c>
      <c r="I60" s="206" t="str">
        <f t="shared" si="14"/>
        <v/>
      </c>
      <c r="J60" s="301" t="str">
        <f t="shared" si="15"/>
        <v/>
      </c>
      <c r="K60" s="206" t="str">
        <f t="shared" si="16"/>
        <v/>
      </c>
      <c r="L60" s="366" t="str">
        <f t="shared" si="17"/>
        <v/>
      </c>
      <c r="M60" s="330"/>
      <c r="BO60" s="200"/>
      <c r="BP60" s="197"/>
    </row>
    <row r="61" spans="1:68" ht="25.9" customHeight="1" x14ac:dyDescent="0.4">
      <c r="A61" s="207" t="e">
        <f>VLOOKUP(D61,非表示_活動量と単位!$D$8:$E$75,2,FALSE)</f>
        <v>#N/A</v>
      </c>
      <c r="B61" s="225"/>
      <c r="C61" s="226"/>
      <c r="D61" s="227"/>
      <c r="E61" s="354"/>
      <c r="F61" s="359" t="str">
        <f t="shared" si="11"/>
        <v/>
      </c>
      <c r="G61" s="206" t="str">
        <f t="shared" si="12"/>
        <v/>
      </c>
      <c r="H61" s="262" t="str">
        <f t="shared" si="13"/>
        <v/>
      </c>
      <c r="I61" s="206" t="str">
        <f t="shared" si="14"/>
        <v/>
      </c>
      <c r="J61" s="301" t="str">
        <f t="shared" si="15"/>
        <v/>
      </c>
      <c r="K61" s="206" t="str">
        <f t="shared" si="16"/>
        <v/>
      </c>
      <c r="L61" s="366" t="str">
        <f t="shared" si="17"/>
        <v/>
      </c>
      <c r="M61" s="330"/>
      <c r="BO61" s="200"/>
      <c r="BP61" s="197"/>
    </row>
    <row r="62" spans="1:68" ht="25.9" customHeight="1" x14ac:dyDescent="0.4">
      <c r="A62" s="207" t="e">
        <f>VLOOKUP(D62,非表示_活動量と単位!$D$8:$E$75,2,FALSE)</f>
        <v>#N/A</v>
      </c>
      <c r="B62" s="225"/>
      <c r="C62" s="226"/>
      <c r="D62" s="227"/>
      <c r="E62" s="354"/>
      <c r="F62" s="359" t="str">
        <f t="shared" si="11"/>
        <v/>
      </c>
      <c r="G62" s="206" t="str">
        <f t="shared" si="12"/>
        <v/>
      </c>
      <c r="H62" s="262" t="str">
        <f t="shared" si="13"/>
        <v/>
      </c>
      <c r="I62" s="206" t="str">
        <f t="shared" si="14"/>
        <v/>
      </c>
      <c r="J62" s="301" t="str">
        <f t="shared" si="15"/>
        <v/>
      </c>
      <c r="K62" s="206" t="str">
        <f t="shared" si="16"/>
        <v/>
      </c>
      <c r="L62" s="366" t="str">
        <f t="shared" si="17"/>
        <v/>
      </c>
      <c r="M62" s="330"/>
      <c r="BO62" s="200"/>
      <c r="BP62" s="197"/>
    </row>
    <row r="63" spans="1:68" ht="25.9" customHeight="1" x14ac:dyDescent="0.4">
      <c r="A63" s="207" t="e">
        <f>VLOOKUP(D63,非表示_活動量と単位!$D$8:$E$75,2,FALSE)</f>
        <v>#N/A</v>
      </c>
      <c r="B63" s="225"/>
      <c r="C63" s="226"/>
      <c r="D63" s="227"/>
      <c r="E63" s="354"/>
      <c r="F63" s="359" t="str">
        <f t="shared" si="11"/>
        <v/>
      </c>
      <c r="G63" s="206" t="str">
        <f t="shared" si="12"/>
        <v/>
      </c>
      <c r="H63" s="262" t="str">
        <f t="shared" si="13"/>
        <v/>
      </c>
      <c r="I63" s="206" t="str">
        <f t="shared" si="14"/>
        <v/>
      </c>
      <c r="J63" s="301" t="str">
        <f t="shared" si="15"/>
        <v/>
      </c>
      <c r="K63" s="206" t="str">
        <f t="shared" si="16"/>
        <v/>
      </c>
      <c r="L63" s="366" t="str">
        <f t="shared" si="17"/>
        <v/>
      </c>
      <c r="M63" s="330"/>
      <c r="BO63" s="200"/>
      <c r="BP63" s="197"/>
    </row>
    <row r="64" spans="1:68" ht="25.9" customHeight="1" x14ac:dyDescent="0.4">
      <c r="A64" s="207" t="e">
        <f>VLOOKUP(D64,非表示_活動量と単位!$D$8:$E$75,2,FALSE)</f>
        <v>#N/A</v>
      </c>
      <c r="B64" s="225"/>
      <c r="C64" s="226"/>
      <c r="D64" s="227"/>
      <c r="E64" s="369"/>
      <c r="F64" s="359" t="str">
        <f t="shared" si="11"/>
        <v/>
      </c>
      <c r="G64" s="206" t="str">
        <f t="shared" si="12"/>
        <v/>
      </c>
      <c r="H64" s="262" t="str">
        <f t="shared" si="13"/>
        <v/>
      </c>
      <c r="I64" s="206" t="str">
        <f t="shared" si="14"/>
        <v/>
      </c>
      <c r="J64" s="301" t="str">
        <f t="shared" si="15"/>
        <v/>
      </c>
      <c r="K64" s="206" t="str">
        <f t="shared" si="16"/>
        <v/>
      </c>
      <c r="L64" s="366" t="str">
        <f t="shared" si="17"/>
        <v/>
      </c>
      <c r="M64" s="330"/>
      <c r="BO64" s="200"/>
      <c r="BP64" s="197"/>
    </row>
    <row r="65" spans="1:68" ht="25.9" customHeight="1" x14ac:dyDescent="0.4">
      <c r="A65" s="207" t="e">
        <f>VLOOKUP(D65,非表示_活動量と単位!$D$8:$E$75,2,FALSE)</f>
        <v>#N/A</v>
      </c>
      <c r="B65" s="225"/>
      <c r="C65" s="226"/>
      <c r="D65" s="227"/>
      <c r="E65" s="253"/>
      <c r="F65" s="359" t="str">
        <f t="shared" si="11"/>
        <v/>
      </c>
      <c r="G65" s="206" t="str">
        <f t="shared" si="12"/>
        <v/>
      </c>
      <c r="H65" s="262" t="str">
        <f t="shared" si="13"/>
        <v/>
      </c>
      <c r="I65" s="206" t="str">
        <f t="shared" si="14"/>
        <v/>
      </c>
      <c r="J65" s="301" t="str">
        <f t="shared" si="15"/>
        <v/>
      </c>
      <c r="K65" s="206" t="str">
        <f t="shared" si="16"/>
        <v/>
      </c>
      <c r="L65" s="366" t="str">
        <f t="shared" si="17"/>
        <v/>
      </c>
      <c r="M65" s="330"/>
      <c r="BO65" s="200"/>
      <c r="BP65" s="197"/>
    </row>
    <row r="66" spans="1:68" ht="25.9" customHeight="1" x14ac:dyDescent="0.4">
      <c r="A66" s="207" t="e">
        <f>VLOOKUP(D66,非表示_活動量と単位!$D$8:$E$75,2,FALSE)</f>
        <v>#N/A</v>
      </c>
      <c r="B66" s="225"/>
      <c r="C66" s="226"/>
      <c r="D66" s="227"/>
      <c r="E66" s="253"/>
      <c r="F66" s="359" t="str">
        <f t="shared" si="11"/>
        <v/>
      </c>
      <c r="G66" s="206" t="str">
        <f t="shared" si="12"/>
        <v/>
      </c>
      <c r="H66" s="262" t="str">
        <f t="shared" si="13"/>
        <v/>
      </c>
      <c r="I66" s="206" t="str">
        <f t="shared" si="14"/>
        <v/>
      </c>
      <c r="J66" s="301" t="str">
        <f t="shared" si="15"/>
        <v/>
      </c>
      <c r="K66" s="206" t="str">
        <f t="shared" si="16"/>
        <v/>
      </c>
      <c r="L66" s="366" t="str">
        <f t="shared" si="17"/>
        <v/>
      </c>
      <c r="M66" s="330"/>
      <c r="BO66" s="200"/>
      <c r="BP66" s="197"/>
    </row>
    <row r="67" spans="1:68" ht="25.9" customHeight="1" x14ac:dyDescent="0.4">
      <c r="A67" s="207" t="e">
        <f>VLOOKUP(D67,非表示_活動量と単位!$D$8:$E$75,2,FALSE)</f>
        <v>#N/A</v>
      </c>
      <c r="B67" s="225"/>
      <c r="C67" s="226"/>
      <c r="D67" s="227"/>
      <c r="E67" s="253"/>
      <c r="F67" s="359" t="str">
        <f t="shared" si="11"/>
        <v/>
      </c>
      <c r="G67" s="206" t="str">
        <f t="shared" si="12"/>
        <v/>
      </c>
      <c r="H67" s="262" t="str">
        <f t="shared" si="13"/>
        <v/>
      </c>
      <c r="I67" s="206" t="str">
        <f t="shared" si="14"/>
        <v/>
      </c>
      <c r="J67" s="301" t="str">
        <f t="shared" si="15"/>
        <v/>
      </c>
      <c r="K67" s="206" t="str">
        <f t="shared" si="16"/>
        <v/>
      </c>
      <c r="L67" s="366" t="str">
        <f t="shared" si="17"/>
        <v/>
      </c>
      <c r="M67" s="330"/>
    </row>
    <row r="68" spans="1:68" ht="25.9" customHeight="1" x14ac:dyDescent="0.4">
      <c r="A68" s="207" t="e">
        <f>VLOOKUP(D68,非表示_活動量と単位!$D$8:$E$75,2,FALSE)</f>
        <v>#N/A</v>
      </c>
      <c r="B68" s="225"/>
      <c r="C68" s="226"/>
      <c r="D68" s="227"/>
      <c r="E68" s="253"/>
      <c r="F68" s="359" t="str">
        <f t="shared" si="11"/>
        <v/>
      </c>
      <c r="G68" s="206" t="str">
        <f t="shared" si="12"/>
        <v/>
      </c>
      <c r="H68" s="262" t="str">
        <f t="shared" si="13"/>
        <v/>
      </c>
      <c r="I68" s="206" t="str">
        <f t="shared" si="14"/>
        <v/>
      </c>
      <c r="J68" s="301" t="str">
        <f t="shared" si="15"/>
        <v/>
      </c>
      <c r="K68" s="206" t="str">
        <f t="shared" si="16"/>
        <v/>
      </c>
      <c r="L68" s="366" t="str">
        <f t="shared" si="17"/>
        <v/>
      </c>
      <c r="M68" s="330"/>
      <c r="BO68" s="200"/>
      <c r="BP68" s="197"/>
    </row>
    <row r="69" spans="1:68" ht="25.9" customHeight="1" x14ac:dyDescent="0.4">
      <c r="A69" s="207" t="e">
        <f>VLOOKUP(D69,非表示_活動量と単位!$D$8:$E$75,2,FALSE)</f>
        <v>#N/A</v>
      </c>
      <c r="B69" s="225"/>
      <c r="C69" s="226"/>
      <c r="D69" s="227"/>
      <c r="E69" s="253"/>
      <c r="F69" s="359" t="str">
        <f t="shared" si="11"/>
        <v/>
      </c>
      <c r="G69" s="206" t="str">
        <f t="shared" si="12"/>
        <v/>
      </c>
      <c r="H69" s="262" t="str">
        <f t="shared" si="13"/>
        <v/>
      </c>
      <c r="I69" s="206" t="str">
        <f t="shared" si="14"/>
        <v/>
      </c>
      <c r="J69" s="301" t="str">
        <f t="shared" si="15"/>
        <v/>
      </c>
      <c r="K69" s="206" t="str">
        <f t="shared" si="16"/>
        <v/>
      </c>
      <c r="L69" s="366" t="str">
        <f t="shared" si="17"/>
        <v/>
      </c>
      <c r="M69" s="330"/>
      <c r="BO69" s="200"/>
      <c r="BP69" s="197"/>
    </row>
    <row r="70" spans="1:68" ht="25.9" customHeight="1" x14ac:dyDescent="0.4">
      <c r="A70" s="207" t="e">
        <f>VLOOKUP(D70,非表示_活動量と単位!$D$8:$E$75,2,FALSE)</f>
        <v>#N/A</v>
      </c>
      <c r="B70" s="225"/>
      <c r="C70" s="226"/>
      <c r="D70" s="227"/>
      <c r="E70" s="253"/>
      <c r="F70" s="359" t="str">
        <f t="shared" si="11"/>
        <v/>
      </c>
      <c r="G70" s="206" t="str">
        <f t="shared" si="12"/>
        <v/>
      </c>
      <c r="H70" s="262" t="str">
        <f t="shared" si="13"/>
        <v/>
      </c>
      <c r="I70" s="206" t="str">
        <f t="shared" si="14"/>
        <v/>
      </c>
      <c r="J70" s="301" t="str">
        <f t="shared" si="15"/>
        <v/>
      </c>
      <c r="K70" s="206" t="str">
        <f t="shared" si="16"/>
        <v/>
      </c>
      <c r="L70" s="366" t="str">
        <f t="shared" si="17"/>
        <v/>
      </c>
      <c r="M70" s="330"/>
      <c r="BO70" s="200"/>
      <c r="BP70" s="197"/>
    </row>
    <row r="71" spans="1:68" ht="25.9" customHeight="1" x14ac:dyDescent="0.4">
      <c r="A71" s="207" t="e">
        <f>VLOOKUP(D71,非表示_活動量と単位!$D$8:$E$75,2,FALSE)</f>
        <v>#N/A</v>
      </c>
      <c r="B71" s="225"/>
      <c r="C71" s="226"/>
      <c r="D71" s="227"/>
      <c r="E71" s="253"/>
      <c r="F71" s="359" t="str">
        <f t="shared" si="11"/>
        <v/>
      </c>
      <c r="G71" s="206" t="str">
        <f t="shared" si="12"/>
        <v/>
      </c>
      <c r="H71" s="262" t="str">
        <f t="shared" si="13"/>
        <v/>
      </c>
      <c r="I71" s="206" t="str">
        <f t="shared" si="14"/>
        <v/>
      </c>
      <c r="J71" s="301" t="str">
        <f t="shared" si="15"/>
        <v/>
      </c>
      <c r="K71" s="206" t="str">
        <f t="shared" si="16"/>
        <v/>
      </c>
      <c r="L71" s="366" t="str">
        <f t="shared" si="17"/>
        <v/>
      </c>
      <c r="M71" s="330"/>
      <c r="BO71" s="200"/>
      <c r="BP71" s="197"/>
    </row>
    <row r="72" spans="1:68" ht="25.9" customHeight="1" x14ac:dyDescent="0.4">
      <c r="A72" s="207" t="e">
        <f>VLOOKUP(D72,非表示_活動量と単位!$D$8:$E$75,2,FALSE)</f>
        <v>#N/A</v>
      </c>
      <c r="B72" s="225"/>
      <c r="C72" s="226"/>
      <c r="D72" s="227"/>
      <c r="E72" s="253"/>
      <c r="F72" s="359" t="str">
        <f t="shared" si="11"/>
        <v/>
      </c>
      <c r="G72" s="206" t="str">
        <f t="shared" si="12"/>
        <v/>
      </c>
      <c r="H72" s="262" t="str">
        <f t="shared" si="13"/>
        <v/>
      </c>
      <c r="I72" s="206" t="str">
        <f t="shared" si="14"/>
        <v/>
      </c>
      <c r="J72" s="301" t="str">
        <f t="shared" si="15"/>
        <v/>
      </c>
      <c r="K72" s="206" t="str">
        <f t="shared" si="16"/>
        <v/>
      </c>
      <c r="L72" s="366" t="str">
        <f t="shared" si="17"/>
        <v/>
      </c>
      <c r="M72" s="330"/>
      <c r="BO72" s="200"/>
      <c r="BP72" s="197"/>
    </row>
    <row r="73" spans="1:68" ht="25.9" customHeight="1" x14ac:dyDescent="0.4">
      <c r="A73" s="207" t="e">
        <f>VLOOKUP(D73,非表示_活動量と単位!$D$8:$E$75,2,FALSE)</f>
        <v>#N/A</v>
      </c>
      <c r="B73" s="225"/>
      <c r="C73" s="226"/>
      <c r="D73" s="227"/>
      <c r="E73" s="253"/>
      <c r="F73" s="359" t="str">
        <f t="shared" si="11"/>
        <v/>
      </c>
      <c r="G73" s="206" t="str">
        <f t="shared" si="12"/>
        <v/>
      </c>
      <c r="H73" s="262" t="str">
        <f t="shared" si="13"/>
        <v/>
      </c>
      <c r="I73" s="206" t="str">
        <f t="shared" si="14"/>
        <v/>
      </c>
      <c r="J73" s="301" t="str">
        <f t="shared" si="15"/>
        <v/>
      </c>
      <c r="K73" s="206" t="str">
        <f t="shared" si="16"/>
        <v/>
      </c>
      <c r="L73" s="366" t="str">
        <f t="shared" si="17"/>
        <v/>
      </c>
      <c r="M73" s="330"/>
      <c r="BO73" s="200"/>
      <c r="BP73" s="197"/>
    </row>
    <row r="74" spans="1:68" ht="25.9" customHeight="1" x14ac:dyDescent="0.4">
      <c r="A74" s="207" t="e">
        <f>VLOOKUP(D74,非表示_活動量と単位!$D$8:$E$75,2,FALSE)</f>
        <v>#N/A</v>
      </c>
      <c r="B74" s="225"/>
      <c r="C74" s="226"/>
      <c r="D74" s="227"/>
      <c r="E74" s="253"/>
      <c r="F74" s="359" t="str">
        <f t="shared" si="11"/>
        <v/>
      </c>
      <c r="G74" s="206" t="str">
        <f t="shared" si="12"/>
        <v/>
      </c>
      <c r="H74" s="262" t="str">
        <f t="shared" si="13"/>
        <v/>
      </c>
      <c r="I74" s="206" t="str">
        <f t="shared" si="14"/>
        <v/>
      </c>
      <c r="J74" s="301" t="str">
        <f t="shared" si="15"/>
        <v/>
      </c>
      <c r="K74" s="206" t="str">
        <f t="shared" si="16"/>
        <v/>
      </c>
      <c r="L74" s="366" t="str">
        <f t="shared" si="17"/>
        <v/>
      </c>
      <c r="M74" s="330"/>
      <c r="BO74" s="200"/>
      <c r="BP74" s="197"/>
    </row>
    <row r="75" spans="1:68" ht="25.9" customHeight="1" x14ac:dyDescent="0.4">
      <c r="A75" s="207" t="e">
        <f>VLOOKUP(D75,非表示_活動量と単位!$D$8:$E$75,2,FALSE)</f>
        <v>#N/A</v>
      </c>
      <c r="B75" s="225"/>
      <c r="C75" s="226"/>
      <c r="D75" s="227"/>
      <c r="E75" s="253"/>
      <c r="F75" s="359" t="str">
        <f t="shared" si="11"/>
        <v/>
      </c>
      <c r="G75" s="206" t="str">
        <f t="shared" si="12"/>
        <v/>
      </c>
      <c r="H75" s="262" t="str">
        <f t="shared" si="13"/>
        <v/>
      </c>
      <c r="I75" s="206" t="str">
        <f t="shared" si="14"/>
        <v/>
      </c>
      <c r="J75" s="301" t="str">
        <f t="shared" si="15"/>
        <v/>
      </c>
      <c r="K75" s="206" t="str">
        <f t="shared" si="16"/>
        <v/>
      </c>
      <c r="L75" s="366" t="str">
        <f t="shared" si="17"/>
        <v/>
      </c>
      <c r="M75" s="330"/>
      <c r="BO75" s="200"/>
      <c r="BP75" s="197"/>
    </row>
    <row r="76" spans="1:68" ht="25.9" customHeight="1" x14ac:dyDescent="0.4">
      <c r="A76" s="207" t="e">
        <f>VLOOKUP(D76,非表示_活動量と単位!$D$8:$E$75,2,FALSE)</f>
        <v>#N/A</v>
      </c>
      <c r="B76" s="225"/>
      <c r="C76" s="226"/>
      <c r="D76" s="227"/>
      <c r="E76" s="253"/>
      <c r="F76" s="359" t="str">
        <f t="shared" si="11"/>
        <v/>
      </c>
      <c r="G76" s="206" t="str">
        <f t="shared" si="12"/>
        <v/>
      </c>
      <c r="H76" s="262" t="str">
        <f t="shared" si="13"/>
        <v/>
      </c>
      <c r="I76" s="206" t="str">
        <f t="shared" si="14"/>
        <v/>
      </c>
      <c r="J76" s="301" t="str">
        <f t="shared" si="15"/>
        <v/>
      </c>
      <c r="K76" s="206" t="str">
        <f t="shared" si="16"/>
        <v/>
      </c>
      <c r="L76" s="366" t="str">
        <f t="shared" si="17"/>
        <v/>
      </c>
      <c r="M76" s="330"/>
      <c r="BO76" s="200"/>
      <c r="BP76" s="197"/>
    </row>
    <row r="77" spans="1:68" ht="25.9" customHeight="1" x14ac:dyDescent="0.4">
      <c r="A77" s="207" t="e">
        <f>VLOOKUP(D77,非表示_活動量と単位!$D$8:$E$75,2,FALSE)</f>
        <v>#N/A</v>
      </c>
      <c r="B77" s="225"/>
      <c r="C77" s="226"/>
      <c r="D77" s="227"/>
      <c r="E77" s="253"/>
      <c r="F77" s="359" t="str">
        <f t="shared" si="11"/>
        <v/>
      </c>
      <c r="G77" s="206" t="str">
        <f t="shared" si="12"/>
        <v/>
      </c>
      <c r="H77" s="262" t="str">
        <f t="shared" si="13"/>
        <v/>
      </c>
      <c r="I77" s="206" t="str">
        <f t="shared" si="14"/>
        <v/>
      </c>
      <c r="J77" s="301" t="str">
        <f t="shared" si="15"/>
        <v/>
      </c>
      <c r="K77" s="206" t="str">
        <f t="shared" si="16"/>
        <v/>
      </c>
      <c r="L77" s="366" t="str">
        <f t="shared" si="17"/>
        <v/>
      </c>
      <c r="M77" s="330"/>
    </row>
    <row r="78" spans="1:68" ht="25.9" customHeight="1" x14ac:dyDescent="0.4">
      <c r="A78" s="207" t="e">
        <f>VLOOKUP(D78,非表示_活動量と単位!$D$8:$E$75,2,FALSE)</f>
        <v>#N/A</v>
      </c>
      <c r="B78" s="225"/>
      <c r="C78" s="226"/>
      <c r="D78" s="227"/>
      <c r="E78" s="253"/>
      <c r="F78" s="359" t="str">
        <f t="shared" si="11"/>
        <v/>
      </c>
      <c r="G78" s="206" t="str">
        <f t="shared" si="12"/>
        <v/>
      </c>
      <c r="H78" s="262" t="str">
        <f t="shared" si="13"/>
        <v/>
      </c>
      <c r="I78" s="206" t="str">
        <f t="shared" si="14"/>
        <v/>
      </c>
      <c r="J78" s="301" t="str">
        <f t="shared" si="15"/>
        <v/>
      </c>
      <c r="K78" s="206" t="str">
        <f t="shared" si="16"/>
        <v/>
      </c>
      <c r="L78" s="366" t="str">
        <f t="shared" si="17"/>
        <v/>
      </c>
      <c r="M78" s="330"/>
      <c r="BO78" s="200"/>
      <c r="BP78" s="197"/>
    </row>
    <row r="79" spans="1:68" ht="25.9" customHeight="1" x14ac:dyDescent="0.4">
      <c r="A79" s="207" t="e">
        <f>VLOOKUP(D79,非表示_活動量と単位!$D$8:$E$75,2,FALSE)</f>
        <v>#N/A</v>
      </c>
      <c r="B79" s="225"/>
      <c r="C79" s="226"/>
      <c r="D79" s="227"/>
      <c r="E79" s="253"/>
      <c r="F79" s="359" t="str">
        <f t="shared" si="11"/>
        <v/>
      </c>
      <c r="G79" s="206" t="str">
        <f t="shared" si="12"/>
        <v/>
      </c>
      <c r="H79" s="262" t="str">
        <f t="shared" si="13"/>
        <v/>
      </c>
      <c r="I79" s="206" t="str">
        <f t="shared" si="14"/>
        <v/>
      </c>
      <c r="J79" s="301" t="str">
        <f t="shared" si="15"/>
        <v/>
      </c>
      <c r="K79" s="206" t="str">
        <f t="shared" si="16"/>
        <v/>
      </c>
      <c r="L79" s="366" t="str">
        <f t="shared" si="17"/>
        <v/>
      </c>
      <c r="M79" s="330"/>
      <c r="BO79" s="200"/>
      <c r="BP79" s="197"/>
    </row>
    <row r="80" spans="1:68" ht="25.9" customHeight="1" x14ac:dyDescent="0.4">
      <c r="A80" s="207" t="e">
        <f>VLOOKUP(D80,非表示_活動量と単位!$D$8:$E$75,2,FALSE)</f>
        <v>#N/A</v>
      </c>
      <c r="B80" s="225"/>
      <c r="C80" s="226"/>
      <c r="D80" s="227"/>
      <c r="E80" s="253"/>
      <c r="F80" s="359" t="str">
        <f t="shared" si="11"/>
        <v/>
      </c>
      <c r="G80" s="206" t="str">
        <f t="shared" si="12"/>
        <v/>
      </c>
      <c r="H80" s="262" t="str">
        <f t="shared" si="13"/>
        <v/>
      </c>
      <c r="I80" s="206" t="str">
        <f t="shared" si="14"/>
        <v/>
      </c>
      <c r="J80" s="301" t="str">
        <f t="shared" si="15"/>
        <v/>
      </c>
      <c r="K80" s="206" t="str">
        <f t="shared" si="16"/>
        <v/>
      </c>
      <c r="L80" s="366" t="str">
        <f t="shared" si="17"/>
        <v/>
      </c>
      <c r="M80" s="330"/>
      <c r="BO80" s="200"/>
      <c r="BP80" s="197"/>
    </row>
    <row r="81" spans="1:68" ht="25.9" customHeight="1" x14ac:dyDescent="0.4">
      <c r="A81" s="207" t="e">
        <f>VLOOKUP(D81,非表示_活動量と単位!$D$8:$E$75,2,FALSE)</f>
        <v>#N/A</v>
      </c>
      <c r="B81" s="225"/>
      <c r="C81" s="226"/>
      <c r="D81" s="227"/>
      <c r="E81" s="253"/>
      <c r="F81" s="359" t="str">
        <f t="shared" si="11"/>
        <v/>
      </c>
      <c r="G81" s="206" t="str">
        <f t="shared" si="12"/>
        <v/>
      </c>
      <c r="H81" s="262" t="str">
        <f t="shared" ref="H81:H103" si="18">IF($D81="","",IFERROR(IF(VLOOKUP($C81,モニタリングポイント,9,FALSE)="デフォルト値",VLOOKUP($D81,デフォルト値,4,FALSE),""),""))</f>
        <v/>
      </c>
      <c r="I81" s="206" t="str">
        <f t="shared" si="14"/>
        <v/>
      </c>
      <c r="J81" s="301" t="str">
        <f t="shared" ref="J81:J103" si="19">IF($D81="","",IFERROR(IF(VLOOKUP($C81,モニタリングポイント,11,FALSE)="デフォルト値",VLOOKUP($D81,デフォルト値,5,FALSE),""),""))</f>
        <v/>
      </c>
      <c r="K81" s="206" t="str">
        <f t="shared" si="16"/>
        <v/>
      </c>
      <c r="L81" s="366" t="str">
        <f t="shared" ref="L81:L103" si="20">IF($D81="","",IF($A81=0,F81*H81*J81,F81*J81))</f>
        <v/>
      </c>
      <c r="M81" s="330"/>
      <c r="BO81" s="200"/>
      <c r="BP81" s="197"/>
    </row>
    <row r="82" spans="1:68" ht="25.9" customHeight="1" x14ac:dyDescent="0.4">
      <c r="A82" s="207" t="e">
        <f>VLOOKUP(D82,非表示_活動量と単位!$D$8:$E$75,2,FALSE)</f>
        <v>#N/A</v>
      </c>
      <c r="B82" s="225"/>
      <c r="C82" s="226"/>
      <c r="D82" s="227"/>
      <c r="E82" s="253"/>
      <c r="F82" s="359" t="str">
        <f t="shared" si="11"/>
        <v/>
      </c>
      <c r="G82" s="206" t="str">
        <f t="shared" si="12"/>
        <v/>
      </c>
      <c r="H82" s="262" t="str">
        <f t="shared" si="18"/>
        <v/>
      </c>
      <c r="I82" s="206" t="str">
        <f t="shared" si="14"/>
        <v/>
      </c>
      <c r="J82" s="301" t="str">
        <f t="shared" si="19"/>
        <v/>
      </c>
      <c r="K82" s="206" t="str">
        <f t="shared" si="16"/>
        <v/>
      </c>
      <c r="L82" s="366" t="str">
        <f t="shared" si="20"/>
        <v/>
      </c>
      <c r="M82" s="330"/>
      <c r="BO82" s="200"/>
      <c r="BP82" s="197"/>
    </row>
    <row r="83" spans="1:68" ht="25.9" customHeight="1" x14ac:dyDescent="0.4">
      <c r="A83" s="207" t="e">
        <f>VLOOKUP(D83,非表示_活動量と単位!$D$8:$E$75,2,FALSE)</f>
        <v>#N/A</v>
      </c>
      <c r="B83" s="225"/>
      <c r="C83" s="226"/>
      <c r="D83" s="227"/>
      <c r="E83" s="253"/>
      <c r="F83" s="359" t="str">
        <f t="shared" si="11"/>
        <v/>
      </c>
      <c r="G83" s="206" t="str">
        <f t="shared" si="12"/>
        <v/>
      </c>
      <c r="H83" s="262" t="str">
        <f t="shared" si="18"/>
        <v/>
      </c>
      <c r="I83" s="206" t="str">
        <f t="shared" si="14"/>
        <v/>
      </c>
      <c r="J83" s="301" t="str">
        <f t="shared" si="19"/>
        <v/>
      </c>
      <c r="K83" s="206" t="str">
        <f t="shared" si="16"/>
        <v/>
      </c>
      <c r="L83" s="366" t="str">
        <f t="shared" si="20"/>
        <v/>
      </c>
      <c r="M83" s="330"/>
      <c r="BO83" s="200"/>
      <c r="BP83" s="197"/>
    </row>
    <row r="84" spans="1:68" ht="25.9" customHeight="1" x14ac:dyDescent="0.4">
      <c r="A84" s="207" t="e">
        <f>VLOOKUP(D84,非表示_活動量と単位!$D$8:$E$75,2,FALSE)</f>
        <v>#N/A</v>
      </c>
      <c r="B84" s="225"/>
      <c r="C84" s="226"/>
      <c r="D84" s="227"/>
      <c r="E84" s="253"/>
      <c r="F84" s="359" t="str">
        <f t="shared" si="11"/>
        <v/>
      </c>
      <c r="G84" s="206" t="str">
        <f t="shared" si="12"/>
        <v/>
      </c>
      <c r="H84" s="262" t="str">
        <f t="shared" si="18"/>
        <v/>
      </c>
      <c r="I84" s="206" t="str">
        <f t="shared" si="14"/>
        <v/>
      </c>
      <c r="J84" s="301" t="str">
        <f t="shared" si="19"/>
        <v/>
      </c>
      <c r="K84" s="206" t="str">
        <f t="shared" si="16"/>
        <v/>
      </c>
      <c r="L84" s="366" t="str">
        <f t="shared" si="20"/>
        <v/>
      </c>
      <c r="M84" s="330"/>
      <c r="BO84" s="200"/>
      <c r="BP84" s="197"/>
    </row>
    <row r="85" spans="1:68" ht="25.9" customHeight="1" x14ac:dyDescent="0.4">
      <c r="A85" s="207" t="e">
        <f>VLOOKUP(D85,非表示_活動量と単位!$D$8:$E$75,2,FALSE)</f>
        <v>#N/A</v>
      </c>
      <c r="B85" s="225"/>
      <c r="C85" s="226"/>
      <c r="D85" s="227"/>
      <c r="E85" s="253"/>
      <c r="F85" s="359" t="str">
        <f t="shared" si="11"/>
        <v/>
      </c>
      <c r="G85" s="206" t="str">
        <f t="shared" si="12"/>
        <v/>
      </c>
      <c r="H85" s="262" t="str">
        <f t="shared" si="18"/>
        <v/>
      </c>
      <c r="I85" s="206" t="str">
        <f t="shared" si="14"/>
        <v/>
      </c>
      <c r="J85" s="301" t="str">
        <f t="shared" si="19"/>
        <v/>
      </c>
      <c r="K85" s="206" t="str">
        <f t="shared" si="16"/>
        <v/>
      </c>
      <c r="L85" s="366" t="str">
        <f t="shared" si="20"/>
        <v/>
      </c>
      <c r="M85" s="330"/>
      <c r="BO85" s="200"/>
      <c r="BP85" s="197"/>
    </row>
    <row r="86" spans="1:68" ht="25.9" customHeight="1" x14ac:dyDescent="0.4">
      <c r="A86" s="207" t="e">
        <f>VLOOKUP(D86,非表示_活動量と単位!$D$8:$E$75,2,FALSE)</f>
        <v>#N/A</v>
      </c>
      <c r="B86" s="225"/>
      <c r="C86" s="226"/>
      <c r="D86" s="227"/>
      <c r="E86" s="253"/>
      <c r="F86" s="359" t="str">
        <f t="shared" si="11"/>
        <v/>
      </c>
      <c r="G86" s="206" t="str">
        <f t="shared" si="12"/>
        <v/>
      </c>
      <c r="H86" s="262" t="str">
        <f t="shared" si="18"/>
        <v/>
      </c>
      <c r="I86" s="206" t="str">
        <f t="shared" si="14"/>
        <v/>
      </c>
      <c r="J86" s="301" t="str">
        <f t="shared" si="19"/>
        <v/>
      </c>
      <c r="K86" s="206" t="str">
        <f t="shared" si="16"/>
        <v/>
      </c>
      <c r="L86" s="366" t="str">
        <f t="shared" si="20"/>
        <v/>
      </c>
      <c r="M86" s="330"/>
      <c r="BO86" s="200"/>
      <c r="BP86" s="197"/>
    </row>
    <row r="87" spans="1:68" ht="25.9" customHeight="1" x14ac:dyDescent="0.4">
      <c r="A87" s="207" t="e">
        <f>VLOOKUP(D87,非表示_活動量と単位!$D$8:$E$75,2,FALSE)</f>
        <v>#N/A</v>
      </c>
      <c r="B87" s="225"/>
      <c r="C87" s="226"/>
      <c r="D87" s="227"/>
      <c r="E87" s="253"/>
      <c r="F87" s="359" t="str">
        <f t="shared" si="11"/>
        <v/>
      </c>
      <c r="G87" s="206" t="str">
        <f t="shared" si="12"/>
        <v/>
      </c>
      <c r="H87" s="262" t="str">
        <f t="shared" si="18"/>
        <v/>
      </c>
      <c r="I87" s="206" t="str">
        <f t="shared" si="14"/>
        <v/>
      </c>
      <c r="J87" s="301" t="str">
        <f t="shared" si="19"/>
        <v/>
      </c>
      <c r="K87" s="206" t="str">
        <f t="shared" si="16"/>
        <v/>
      </c>
      <c r="L87" s="366" t="str">
        <f t="shared" si="20"/>
        <v/>
      </c>
      <c r="M87" s="330"/>
      <c r="BO87" s="200"/>
      <c r="BP87" s="197"/>
    </row>
    <row r="88" spans="1:68" ht="25.9" customHeight="1" x14ac:dyDescent="0.4">
      <c r="A88" s="207" t="e">
        <f>VLOOKUP(D88,非表示_活動量と単位!$D$8:$E$75,2,FALSE)</f>
        <v>#N/A</v>
      </c>
      <c r="B88" s="225"/>
      <c r="C88" s="226"/>
      <c r="D88" s="227"/>
      <c r="E88" s="253"/>
      <c r="F88" s="359" t="str">
        <f t="shared" si="11"/>
        <v/>
      </c>
      <c r="G88" s="206" t="str">
        <f t="shared" si="12"/>
        <v/>
      </c>
      <c r="H88" s="262" t="str">
        <f t="shared" si="18"/>
        <v/>
      </c>
      <c r="I88" s="206" t="str">
        <f t="shared" si="14"/>
        <v/>
      </c>
      <c r="J88" s="301" t="str">
        <f t="shared" si="19"/>
        <v/>
      </c>
      <c r="K88" s="206" t="str">
        <f t="shared" si="16"/>
        <v/>
      </c>
      <c r="L88" s="366" t="str">
        <f t="shared" si="20"/>
        <v/>
      </c>
      <c r="M88" s="330"/>
    </row>
    <row r="89" spans="1:68" ht="25.9" customHeight="1" x14ac:dyDescent="0.4">
      <c r="A89" s="207" t="e">
        <f>VLOOKUP(D89,非表示_活動量と単位!$D$8:$E$75,2,FALSE)</f>
        <v>#N/A</v>
      </c>
      <c r="B89" s="225"/>
      <c r="C89" s="226"/>
      <c r="D89" s="227"/>
      <c r="E89" s="253"/>
      <c r="F89" s="359" t="str">
        <f t="shared" si="11"/>
        <v/>
      </c>
      <c r="G89" s="206" t="str">
        <f t="shared" si="12"/>
        <v/>
      </c>
      <c r="H89" s="262" t="str">
        <f t="shared" si="18"/>
        <v/>
      </c>
      <c r="I89" s="206" t="str">
        <f t="shared" si="14"/>
        <v/>
      </c>
      <c r="J89" s="301" t="str">
        <f t="shared" si="19"/>
        <v/>
      </c>
      <c r="K89" s="206" t="str">
        <f t="shared" si="16"/>
        <v/>
      </c>
      <c r="L89" s="366" t="str">
        <f t="shared" si="20"/>
        <v/>
      </c>
      <c r="M89" s="330"/>
      <c r="BO89" s="200"/>
      <c r="BP89" s="197"/>
    </row>
    <row r="90" spans="1:68" ht="25.9" customHeight="1" x14ac:dyDescent="0.4">
      <c r="A90" s="207" t="e">
        <f>VLOOKUP(D90,非表示_活動量と単位!$D$8:$E$75,2,FALSE)</f>
        <v>#N/A</v>
      </c>
      <c r="B90" s="225"/>
      <c r="C90" s="226"/>
      <c r="D90" s="227"/>
      <c r="E90" s="253"/>
      <c r="F90" s="359" t="str">
        <f t="shared" si="11"/>
        <v/>
      </c>
      <c r="G90" s="206" t="str">
        <f t="shared" si="12"/>
        <v/>
      </c>
      <c r="H90" s="262" t="str">
        <f t="shared" si="18"/>
        <v/>
      </c>
      <c r="I90" s="206" t="str">
        <f t="shared" si="14"/>
        <v/>
      </c>
      <c r="J90" s="301" t="str">
        <f t="shared" si="19"/>
        <v/>
      </c>
      <c r="K90" s="206" t="str">
        <f t="shared" si="16"/>
        <v/>
      </c>
      <c r="L90" s="366" t="str">
        <f t="shared" si="20"/>
        <v/>
      </c>
      <c r="M90" s="330"/>
      <c r="BO90" s="200"/>
      <c r="BP90" s="197"/>
    </row>
    <row r="91" spans="1:68" ht="25.9" customHeight="1" x14ac:dyDescent="0.4">
      <c r="A91" s="207" t="e">
        <f>VLOOKUP(D91,非表示_活動量と単位!$D$8:$E$75,2,FALSE)</f>
        <v>#N/A</v>
      </c>
      <c r="B91" s="225"/>
      <c r="C91" s="226"/>
      <c r="D91" s="227"/>
      <c r="E91" s="253"/>
      <c r="F91" s="359" t="str">
        <f t="shared" si="11"/>
        <v/>
      </c>
      <c r="G91" s="206" t="str">
        <f t="shared" si="12"/>
        <v/>
      </c>
      <c r="H91" s="262" t="str">
        <f t="shared" si="18"/>
        <v/>
      </c>
      <c r="I91" s="206" t="str">
        <f t="shared" si="14"/>
        <v/>
      </c>
      <c r="J91" s="301" t="str">
        <f t="shared" si="19"/>
        <v/>
      </c>
      <c r="K91" s="206" t="str">
        <f t="shared" si="16"/>
        <v/>
      </c>
      <c r="L91" s="366" t="str">
        <f t="shared" si="20"/>
        <v/>
      </c>
      <c r="M91" s="330"/>
      <c r="BO91" s="200"/>
      <c r="BP91" s="197"/>
    </row>
    <row r="92" spans="1:68" ht="25.9" customHeight="1" x14ac:dyDescent="0.4">
      <c r="A92" s="207" t="e">
        <f>VLOOKUP(D92,非表示_活動量と単位!$D$8:$E$75,2,FALSE)</f>
        <v>#N/A</v>
      </c>
      <c r="B92" s="225"/>
      <c r="C92" s="226"/>
      <c r="D92" s="227"/>
      <c r="E92" s="253"/>
      <c r="F92" s="359" t="str">
        <f t="shared" si="11"/>
        <v/>
      </c>
      <c r="G92" s="206" t="str">
        <f t="shared" si="12"/>
        <v/>
      </c>
      <c r="H92" s="262" t="str">
        <f t="shared" si="18"/>
        <v/>
      </c>
      <c r="I92" s="206" t="str">
        <f t="shared" si="14"/>
        <v/>
      </c>
      <c r="J92" s="301" t="str">
        <f t="shared" si="19"/>
        <v/>
      </c>
      <c r="K92" s="206" t="str">
        <f t="shared" si="16"/>
        <v/>
      </c>
      <c r="L92" s="366" t="str">
        <f t="shared" si="20"/>
        <v/>
      </c>
      <c r="M92" s="330"/>
      <c r="BO92" s="200"/>
      <c r="BP92" s="197"/>
    </row>
    <row r="93" spans="1:68" ht="25.9" customHeight="1" x14ac:dyDescent="0.4">
      <c r="A93" s="207" t="e">
        <f>VLOOKUP(D93,非表示_活動量と単位!$D$8:$E$75,2,FALSE)</f>
        <v>#N/A</v>
      </c>
      <c r="B93" s="225"/>
      <c r="C93" s="226"/>
      <c r="D93" s="227"/>
      <c r="E93" s="253"/>
      <c r="F93" s="359" t="str">
        <f t="shared" si="11"/>
        <v/>
      </c>
      <c r="G93" s="206" t="str">
        <f t="shared" si="12"/>
        <v/>
      </c>
      <c r="H93" s="262" t="str">
        <f t="shared" si="18"/>
        <v/>
      </c>
      <c r="I93" s="206" t="str">
        <f t="shared" si="14"/>
        <v/>
      </c>
      <c r="J93" s="301" t="str">
        <f t="shared" si="19"/>
        <v/>
      </c>
      <c r="K93" s="206" t="str">
        <f t="shared" si="16"/>
        <v/>
      </c>
      <c r="L93" s="366" t="str">
        <f t="shared" si="20"/>
        <v/>
      </c>
      <c r="M93" s="330"/>
    </row>
    <row r="94" spans="1:68" ht="25.9" customHeight="1" x14ac:dyDescent="0.4">
      <c r="A94" s="207" t="e">
        <f>VLOOKUP(D94,非表示_活動量と単位!$D$8:$E$75,2,FALSE)</f>
        <v>#N/A</v>
      </c>
      <c r="B94" s="225"/>
      <c r="C94" s="226"/>
      <c r="D94" s="227"/>
      <c r="E94" s="253"/>
      <c r="F94" s="359" t="str">
        <f t="shared" si="11"/>
        <v/>
      </c>
      <c r="G94" s="206" t="str">
        <f t="shared" si="12"/>
        <v/>
      </c>
      <c r="H94" s="262" t="str">
        <f t="shared" si="18"/>
        <v/>
      </c>
      <c r="I94" s="206" t="str">
        <f t="shared" si="14"/>
        <v/>
      </c>
      <c r="J94" s="301" t="str">
        <f t="shared" si="19"/>
        <v/>
      </c>
      <c r="K94" s="206" t="str">
        <f t="shared" si="16"/>
        <v/>
      </c>
      <c r="L94" s="366" t="str">
        <f t="shared" si="20"/>
        <v/>
      </c>
      <c r="M94" s="330"/>
      <c r="BO94" s="200"/>
      <c r="BP94" s="197"/>
    </row>
    <row r="95" spans="1:68" ht="25.9" customHeight="1" x14ac:dyDescent="0.4">
      <c r="A95" s="207" t="e">
        <f>VLOOKUP(D95,非表示_活動量と単位!$D$8:$E$75,2,FALSE)</f>
        <v>#N/A</v>
      </c>
      <c r="B95" s="225"/>
      <c r="C95" s="226"/>
      <c r="D95" s="227"/>
      <c r="E95" s="253"/>
      <c r="F95" s="359" t="str">
        <f t="shared" si="11"/>
        <v/>
      </c>
      <c r="G95" s="206" t="str">
        <f t="shared" si="12"/>
        <v/>
      </c>
      <c r="H95" s="262" t="str">
        <f t="shared" si="18"/>
        <v/>
      </c>
      <c r="I95" s="206" t="str">
        <f t="shared" si="14"/>
        <v/>
      </c>
      <c r="J95" s="301" t="str">
        <f t="shared" si="19"/>
        <v/>
      </c>
      <c r="K95" s="206" t="str">
        <f t="shared" si="16"/>
        <v/>
      </c>
      <c r="L95" s="366" t="str">
        <f t="shared" si="20"/>
        <v/>
      </c>
      <c r="M95" s="330"/>
      <c r="BO95" s="200"/>
      <c r="BP95" s="197"/>
    </row>
    <row r="96" spans="1:68" ht="25.9" customHeight="1" x14ac:dyDescent="0.4">
      <c r="A96" s="207" t="e">
        <f>VLOOKUP(D96,非表示_活動量と単位!$D$8:$E$75,2,FALSE)</f>
        <v>#N/A</v>
      </c>
      <c r="B96" s="225"/>
      <c r="C96" s="226"/>
      <c r="D96" s="227"/>
      <c r="E96" s="253"/>
      <c r="F96" s="359" t="str">
        <f t="shared" si="11"/>
        <v/>
      </c>
      <c r="G96" s="206" t="str">
        <f t="shared" si="12"/>
        <v/>
      </c>
      <c r="H96" s="262" t="str">
        <f t="shared" si="18"/>
        <v/>
      </c>
      <c r="I96" s="206" t="str">
        <f t="shared" si="14"/>
        <v/>
      </c>
      <c r="J96" s="301" t="str">
        <f t="shared" si="19"/>
        <v/>
      </c>
      <c r="K96" s="206" t="str">
        <f t="shared" si="16"/>
        <v/>
      </c>
      <c r="L96" s="366" t="str">
        <f t="shared" si="20"/>
        <v/>
      </c>
      <c r="M96" s="330"/>
      <c r="BO96" s="200"/>
      <c r="BP96" s="197"/>
    </row>
    <row r="97" spans="1:68" ht="25.9" customHeight="1" x14ac:dyDescent="0.4">
      <c r="A97" s="207" t="e">
        <f>VLOOKUP(D97,非表示_活動量と単位!$D$8:$E$75,2,FALSE)</f>
        <v>#N/A</v>
      </c>
      <c r="B97" s="225"/>
      <c r="C97" s="226"/>
      <c r="D97" s="227"/>
      <c r="E97" s="253"/>
      <c r="F97" s="359" t="str">
        <f t="shared" si="11"/>
        <v/>
      </c>
      <c r="G97" s="206" t="str">
        <f t="shared" si="12"/>
        <v/>
      </c>
      <c r="H97" s="262" t="str">
        <f t="shared" si="18"/>
        <v/>
      </c>
      <c r="I97" s="206" t="str">
        <f t="shared" si="14"/>
        <v/>
      </c>
      <c r="J97" s="301" t="str">
        <f t="shared" si="19"/>
        <v/>
      </c>
      <c r="K97" s="206" t="str">
        <f t="shared" si="16"/>
        <v/>
      </c>
      <c r="L97" s="366" t="str">
        <f t="shared" si="20"/>
        <v/>
      </c>
      <c r="M97" s="330"/>
      <c r="BO97" s="200"/>
      <c r="BP97" s="197"/>
    </row>
    <row r="98" spans="1:68" ht="25.9" customHeight="1" x14ac:dyDescent="0.4">
      <c r="A98" s="207" t="e">
        <f>VLOOKUP(D98,非表示_活動量と単位!$D$8:$E$75,2,FALSE)</f>
        <v>#N/A</v>
      </c>
      <c r="B98" s="225"/>
      <c r="C98" s="226"/>
      <c r="D98" s="227"/>
      <c r="E98" s="253"/>
      <c r="F98" s="359" t="str">
        <f t="shared" si="11"/>
        <v/>
      </c>
      <c r="G98" s="206" t="str">
        <f t="shared" si="12"/>
        <v/>
      </c>
      <c r="H98" s="262" t="str">
        <f t="shared" si="18"/>
        <v/>
      </c>
      <c r="I98" s="206" t="str">
        <f t="shared" si="14"/>
        <v/>
      </c>
      <c r="J98" s="301" t="str">
        <f t="shared" si="19"/>
        <v/>
      </c>
      <c r="K98" s="206" t="str">
        <f t="shared" si="16"/>
        <v/>
      </c>
      <c r="L98" s="366" t="str">
        <f t="shared" si="20"/>
        <v/>
      </c>
      <c r="M98" s="330"/>
    </row>
    <row r="99" spans="1:68" ht="25.9" customHeight="1" x14ac:dyDescent="0.4">
      <c r="A99" s="207" t="e">
        <f>VLOOKUP(D99,非表示_活動量と単位!$D$8:$E$75,2,FALSE)</f>
        <v>#N/A</v>
      </c>
      <c r="B99" s="225"/>
      <c r="C99" s="226"/>
      <c r="D99" s="227"/>
      <c r="E99" s="253"/>
      <c r="F99" s="359" t="str">
        <f t="shared" si="11"/>
        <v/>
      </c>
      <c r="G99" s="206" t="str">
        <f t="shared" si="12"/>
        <v/>
      </c>
      <c r="H99" s="262" t="str">
        <f t="shared" si="18"/>
        <v/>
      </c>
      <c r="I99" s="206" t="str">
        <f t="shared" si="14"/>
        <v/>
      </c>
      <c r="J99" s="301" t="str">
        <f t="shared" si="19"/>
        <v/>
      </c>
      <c r="K99" s="206" t="str">
        <f t="shared" si="16"/>
        <v/>
      </c>
      <c r="L99" s="366" t="str">
        <f t="shared" si="20"/>
        <v/>
      </c>
      <c r="M99" s="330"/>
    </row>
    <row r="100" spans="1:68" ht="25.9" customHeight="1" x14ac:dyDescent="0.4">
      <c r="A100" s="207" t="e">
        <f>VLOOKUP(D100,非表示_活動量と単位!$D$8:$E$75,2,FALSE)</f>
        <v>#N/A</v>
      </c>
      <c r="B100" s="225"/>
      <c r="C100" s="226"/>
      <c r="D100" s="227"/>
      <c r="E100" s="253"/>
      <c r="F100" s="359" t="str">
        <f t="shared" si="11"/>
        <v/>
      </c>
      <c r="G100" s="206" t="str">
        <f t="shared" si="12"/>
        <v/>
      </c>
      <c r="H100" s="262" t="str">
        <f t="shared" si="18"/>
        <v/>
      </c>
      <c r="I100" s="206" t="str">
        <f t="shared" si="14"/>
        <v/>
      </c>
      <c r="J100" s="301" t="str">
        <f t="shared" si="19"/>
        <v/>
      </c>
      <c r="K100" s="206" t="str">
        <f t="shared" si="16"/>
        <v/>
      </c>
      <c r="L100" s="366" t="str">
        <f t="shared" si="20"/>
        <v/>
      </c>
      <c r="M100" s="330"/>
    </row>
    <row r="101" spans="1:68" ht="25.9" customHeight="1" x14ac:dyDescent="0.4">
      <c r="A101" s="207" t="e">
        <f>VLOOKUP(D101,非表示_活動量と単位!$D$8:$E$75,2,FALSE)</f>
        <v>#N/A</v>
      </c>
      <c r="B101" s="225"/>
      <c r="C101" s="226"/>
      <c r="D101" s="227"/>
      <c r="E101" s="253"/>
      <c r="F101" s="359" t="str">
        <f t="shared" si="11"/>
        <v/>
      </c>
      <c r="G101" s="206" t="str">
        <f t="shared" si="12"/>
        <v/>
      </c>
      <c r="H101" s="262" t="str">
        <f t="shared" si="18"/>
        <v/>
      </c>
      <c r="I101" s="206" t="str">
        <f t="shared" si="14"/>
        <v/>
      </c>
      <c r="J101" s="301" t="str">
        <f t="shared" si="19"/>
        <v/>
      </c>
      <c r="K101" s="206" t="str">
        <f t="shared" si="16"/>
        <v/>
      </c>
      <c r="L101" s="366" t="str">
        <f t="shared" si="20"/>
        <v/>
      </c>
      <c r="M101" s="330"/>
    </row>
    <row r="102" spans="1:68" ht="25.9" customHeight="1" x14ac:dyDescent="0.4">
      <c r="A102" s="207" t="e">
        <f>VLOOKUP(D102,非表示_活動量と単位!$D$8:$E$75,2,FALSE)</f>
        <v>#N/A</v>
      </c>
      <c r="B102" s="225"/>
      <c r="C102" s="226"/>
      <c r="D102" s="227"/>
      <c r="E102" s="253"/>
      <c r="F102" s="359" t="str">
        <f t="shared" si="11"/>
        <v/>
      </c>
      <c r="G102" s="206" t="str">
        <f t="shared" si="12"/>
        <v/>
      </c>
      <c r="H102" s="262" t="str">
        <f t="shared" si="18"/>
        <v/>
      </c>
      <c r="I102" s="206" t="str">
        <f t="shared" si="14"/>
        <v/>
      </c>
      <c r="J102" s="301" t="str">
        <f t="shared" si="19"/>
        <v/>
      </c>
      <c r="K102" s="206" t="str">
        <f t="shared" si="16"/>
        <v/>
      </c>
      <c r="L102" s="366" t="str">
        <f t="shared" si="20"/>
        <v/>
      </c>
      <c r="M102" s="330"/>
    </row>
    <row r="103" spans="1:68" ht="25.15" customHeight="1" thickBot="1" x14ac:dyDescent="0.45">
      <c r="A103" s="207" t="e">
        <f>VLOOKUP(D103,非表示_活動量と単位!$D$8:$E$75,2,FALSE)</f>
        <v>#N/A</v>
      </c>
      <c r="B103" s="228"/>
      <c r="C103" s="135"/>
      <c r="D103" s="229"/>
      <c r="E103" s="370"/>
      <c r="F103" s="360" t="str">
        <f t="shared" si="11"/>
        <v/>
      </c>
      <c r="G103" s="208" t="str">
        <f t="shared" si="12"/>
        <v/>
      </c>
      <c r="H103" s="263" t="str">
        <f t="shared" si="18"/>
        <v/>
      </c>
      <c r="I103" s="208" t="str">
        <f t="shared" si="14"/>
        <v/>
      </c>
      <c r="J103" s="302" t="str">
        <f t="shared" si="19"/>
        <v/>
      </c>
      <c r="K103" s="208" t="str">
        <f t="shared" si="16"/>
        <v/>
      </c>
      <c r="L103" s="367" t="str">
        <f t="shared" si="20"/>
        <v/>
      </c>
      <c r="M103" s="331"/>
      <c r="S103" s="279"/>
      <c r="BO103" s="198"/>
      <c r="BP103" s="197"/>
    </row>
    <row r="104" spans="1:68" ht="12" customHeight="1" x14ac:dyDescent="0.4"/>
    <row r="105" spans="1:68" ht="12" customHeight="1" x14ac:dyDescent="0.4"/>
    <row r="106" spans="1:68" ht="12" customHeight="1" x14ac:dyDescent="0.4"/>
    <row r="107" spans="1:68" ht="12" customHeight="1" x14ac:dyDescent="0.4"/>
    <row r="108" spans="1:68" ht="12" customHeight="1" x14ac:dyDescent="0.4"/>
    <row r="109" spans="1:68" ht="12" customHeight="1" x14ac:dyDescent="0.4"/>
    <row r="110" spans="1:68" ht="12" customHeight="1" x14ac:dyDescent="0.4"/>
    <row r="111" spans="1:68" ht="12" customHeight="1" x14ac:dyDescent="0.4"/>
    <row r="112" spans="1:68" ht="12" customHeight="1" x14ac:dyDescent="0.4"/>
    <row r="113" spans="99:100" ht="12" customHeight="1" x14ac:dyDescent="0.4"/>
    <row r="114" spans="99:100" ht="12" customHeight="1" x14ac:dyDescent="0.4"/>
    <row r="115" spans="99:100" ht="12" customHeight="1" x14ac:dyDescent="0.4"/>
    <row r="116" spans="99:100" ht="12" customHeight="1" x14ac:dyDescent="0.4"/>
    <row r="117" spans="99:100" ht="12" customHeight="1" x14ac:dyDescent="0.4"/>
    <row r="118" spans="99:100" ht="12" customHeight="1" thickBot="1" x14ac:dyDescent="0.45">
      <c r="CV118" s="195" t="s">
        <v>681</v>
      </c>
    </row>
    <row r="119" spans="99:100" ht="12" customHeight="1" x14ac:dyDescent="0.4">
      <c r="CV119" s="201" t="s">
        <v>677</v>
      </c>
    </row>
    <row r="120" spans="99:100" ht="12" customHeight="1" x14ac:dyDescent="0.4">
      <c r="CV120" s="202" t="s">
        <v>679</v>
      </c>
    </row>
    <row r="121" spans="99:100" ht="12" customHeight="1" x14ac:dyDescent="0.4">
      <c r="CU121" s="203"/>
      <c r="CV121" s="202" t="s">
        <v>683</v>
      </c>
    </row>
    <row r="122" spans="99:100" ht="12" customHeight="1" x14ac:dyDescent="0.4">
      <c r="CU122" s="203"/>
      <c r="CV122" s="202" t="s">
        <v>680</v>
      </c>
    </row>
    <row r="123" spans="99:100" ht="12" customHeight="1" thickBot="1" x14ac:dyDescent="0.45">
      <c r="CU123" s="203"/>
      <c r="CV123" s="204" t="s">
        <v>678</v>
      </c>
    </row>
    <row r="124" spans="99:100" ht="12" customHeight="1" x14ac:dyDescent="0.4"/>
    <row r="125" spans="99:100" ht="12" customHeight="1" x14ac:dyDescent="0.4"/>
    <row r="126" spans="99:100" ht="12" customHeight="1" x14ac:dyDescent="0.4"/>
    <row r="127" spans="99:100" ht="12" customHeight="1" x14ac:dyDescent="0.4"/>
    <row r="128" spans="99:100" ht="12" customHeight="1" x14ac:dyDescent="0.4"/>
    <row r="129" ht="12" customHeight="1" x14ac:dyDescent="0.4"/>
    <row r="130" ht="12" customHeight="1" x14ac:dyDescent="0.4"/>
    <row r="131" ht="12" customHeight="1" x14ac:dyDescent="0.4"/>
    <row r="132" ht="12" customHeight="1" x14ac:dyDescent="0.4"/>
    <row r="133" ht="12" customHeight="1" x14ac:dyDescent="0.4"/>
    <row r="134" ht="12" customHeight="1" x14ac:dyDescent="0.4"/>
    <row r="135" ht="12" customHeight="1" x14ac:dyDescent="0.4"/>
    <row r="136" ht="12" customHeight="1" x14ac:dyDescent="0.4"/>
    <row r="137" ht="12" customHeight="1" x14ac:dyDescent="0.4"/>
    <row r="138" ht="12" customHeight="1" x14ac:dyDescent="0.4"/>
    <row r="139" ht="12" customHeight="1" x14ac:dyDescent="0.4"/>
    <row r="140" ht="12" customHeight="1" x14ac:dyDescent="0.4"/>
    <row r="141" ht="12" customHeight="1" x14ac:dyDescent="0.4"/>
    <row r="142" ht="12" customHeight="1" x14ac:dyDescent="0.4"/>
    <row r="143" ht="12" customHeight="1" x14ac:dyDescent="0.4"/>
    <row r="144" ht="12" customHeight="1" x14ac:dyDescent="0.4"/>
    <row r="145" ht="12" customHeight="1" x14ac:dyDescent="0.4"/>
    <row r="146" ht="12" customHeight="1" x14ac:dyDescent="0.4"/>
    <row r="147" ht="12" customHeight="1" x14ac:dyDescent="0.4"/>
    <row r="148" ht="12" customHeight="1" x14ac:dyDescent="0.4"/>
    <row r="149" ht="12" customHeight="1" x14ac:dyDescent="0.4"/>
    <row r="150" ht="12" customHeight="1" x14ac:dyDescent="0.4"/>
    <row r="151" ht="12" customHeight="1" x14ac:dyDescent="0.4"/>
    <row r="152" ht="12" customHeight="1" x14ac:dyDescent="0.4"/>
    <row r="153" ht="12" customHeight="1" x14ac:dyDescent="0.4"/>
    <row r="154" ht="12" customHeight="1" x14ac:dyDescent="0.4"/>
    <row r="155" ht="12" customHeight="1" x14ac:dyDescent="0.4"/>
    <row r="156" ht="12" customHeight="1" x14ac:dyDescent="0.4"/>
    <row r="157" ht="12" customHeight="1" x14ac:dyDescent="0.4"/>
    <row r="158" ht="12" customHeight="1" x14ac:dyDescent="0.4"/>
    <row r="159" ht="12" customHeight="1" x14ac:dyDescent="0.4"/>
    <row r="160" ht="12" customHeight="1" x14ac:dyDescent="0.4"/>
    <row r="161" spans="94:98" ht="12" customHeight="1" x14ac:dyDescent="0.4"/>
    <row r="162" spans="94:98" ht="12" customHeight="1" x14ac:dyDescent="0.4"/>
    <row r="163" spans="94:98" ht="12" customHeight="1" x14ac:dyDescent="0.4"/>
    <row r="164" spans="94:98" ht="12" customHeight="1" x14ac:dyDescent="0.4"/>
    <row r="165" spans="94:98" ht="12" customHeight="1" x14ac:dyDescent="0.4"/>
    <row r="166" spans="94:98" ht="12" customHeight="1" x14ac:dyDescent="0.4"/>
    <row r="167" spans="94:98" ht="12" customHeight="1" x14ac:dyDescent="0.4"/>
    <row r="168" spans="94:98" ht="12" customHeight="1" x14ac:dyDescent="0.4"/>
    <row r="169" spans="94:98" ht="12" customHeight="1" x14ac:dyDescent="0.4"/>
    <row r="170" spans="94:98" ht="12" customHeight="1" x14ac:dyDescent="0.4">
      <c r="CP170" s="187"/>
      <c r="CQ170" s="187"/>
      <c r="CR170" s="187"/>
      <c r="CS170" s="187"/>
      <c r="CT170" s="187"/>
    </row>
    <row r="171" spans="94:98" ht="12" customHeight="1" x14ac:dyDescent="0.4">
      <c r="CP171" s="187"/>
      <c r="CQ171" s="187"/>
      <c r="CR171" s="187"/>
      <c r="CS171" s="187"/>
      <c r="CT171" s="187"/>
    </row>
    <row r="172" spans="94:98" ht="12" customHeight="1" x14ac:dyDescent="0.4">
      <c r="CP172" s="187"/>
      <c r="CQ172" s="187"/>
      <c r="CR172" s="187"/>
      <c r="CS172" s="187"/>
      <c r="CT172" s="187"/>
    </row>
    <row r="173" spans="94:98" ht="12" customHeight="1" x14ac:dyDescent="0.4">
      <c r="CP173" s="187"/>
      <c r="CQ173" s="187"/>
      <c r="CR173" s="187"/>
      <c r="CS173" s="187"/>
      <c r="CT173" s="187"/>
    </row>
    <row r="174" spans="94:98" ht="12" customHeight="1" x14ac:dyDescent="0.4">
      <c r="CP174" s="187"/>
      <c r="CQ174" s="187"/>
      <c r="CR174" s="187"/>
      <c r="CS174" s="187"/>
      <c r="CT174" s="187"/>
    </row>
    <row r="175" spans="94:98" ht="12" customHeight="1" x14ac:dyDescent="0.4">
      <c r="CP175" s="187"/>
      <c r="CQ175" s="187"/>
      <c r="CR175" s="187"/>
      <c r="CS175" s="187"/>
      <c r="CT175" s="187"/>
    </row>
    <row r="176" spans="94:98" ht="12" customHeight="1" x14ac:dyDescent="0.4">
      <c r="CP176" s="187"/>
      <c r="CQ176" s="187"/>
      <c r="CR176" s="187"/>
      <c r="CS176" s="187"/>
      <c r="CT176" s="187"/>
    </row>
    <row r="177" ht="12" customHeight="1" x14ac:dyDescent="0.4"/>
    <row r="178" ht="12" customHeight="1" x14ac:dyDescent="0.4"/>
    <row r="179" ht="12" customHeight="1" x14ac:dyDescent="0.4"/>
    <row r="180" ht="12" customHeight="1" x14ac:dyDescent="0.4"/>
    <row r="181" ht="12" customHeight="1" x14ac:dyDescent="0.4"/>
    <row r="182" ht="12" customHeight="1" x14ac:dyDescent="0.4"/>
    <row r="183" ht="12" customHeight="1" x14ac:dyDescent="0.4"/>
    <row r="184" ht="12" customHeight="1" x14ac:dyDescent="0.4"/>
    <row r="185" ht="12" customHeight="1" x14ac:dyDescent="0.4"/>
    <row r="186" ht="12" customHeight="1" x14ac:dyDescent="0.4"/>
    <row r="187" ht="12" customHeight="1" x14ac:dyDescent="0.4"/>
    <row r="188" ht="12" customHeight="1" x14ac:dyDescent="0.4"/>
    <row r="189" ht="12" customHeight="1" x14ac:dyDescent="0.4"/>
    <row r="190" ht="12" customHeight="1" x14ac:dyDescent="0.4"/>
    <row r="191" ht="12" customHeight="1" x14ac:dyDescent="0.4"/>
    <row r="192" ht="12" customHeight="1" x14ac:dyDescent="0.4"/>
    <row r="193" ht="12" customHeight="1" x14ac:dyDescent="0.4"/>
    <row r="194" ht="12" customHeight="1" x14ac:dyDescent="0.4"/>
    <row r="195" ht="12" customHeight="1" x14ac:dyDescent="0.4"/>
    <row r="196" ht="12" customHeight="1" x14ac:dyDescent="0.4"/>
    <row r="197" ht="12" customHeight="1" x14ac:dyDescent="0.4"/>
    <row r="198" ht="12" customHeight="1" x14ac:dyDescent="0.4"/>
    <row r="199" ht="12" customHeight="1" x14ac:dyDescent="0.4"/>
    <row r="200" ht="12" customHeight="1" x14ac:dyDescent="0.4"/>
    <row r="201" ht="12" customHeight="1" x14ac:dyDescent="0.4"/>
    <row r="202" ht="12" customHeight="1" x14ac:dyDescent="0.4"/>
    <row r="203" ht="12" customHeight="1" x14ac:dyDescent="0.4"/>
    <row r="204" ht="12" customHeight="1" x14ac:dyDescent="0.4"/>
    <row r="205" ht="12" customHeight="1" x14ac:dyDescent="0.4"/>
    <row r="206" ht="12" customHeight="1" x14ac:dyDescent="0.4"/>
    <row r="207" ht="12" customHeight="1" x14ac:dyDescent="0.4"/>
    <row r="208" ht="12" customHeight="1" x14ac:dyDescent="0.4"/>
    <row r="209" ht="12" customHeight="1" x14ac:dyDescent="0.4"/>
    <row r="210" ht="12" customHeight="1" x14ac:dyDescent="0.4"/>
    <row r="211" ht="12" customHeight="1" x14ac:dyDescent="0.4"/>
    <row r="212" ht="12" customHeight="1" x14ac:dyDescent="0.4"/>
    <row r="213" ht="12" customHeight="1" x14ac:dyDescent="0.4"/>
    <row r="214" ht="12" customHeight="1" x14ac:dyDescent="0.4"/>
    <row r="215" ht="12" customHeight="1" x14ac:dyDescent="0.4"/>
    <row r="216" ht="12" customHeight="1" x14ac:dyDescent="0.4"/>
    <row r="217" ht="12" customHeight="1" x14ac:dyDescent="0.4"/>
    <row r="218" ht="12" customHeight="1" x14ac:dyDescent="0.4"/>
    <row r="219" ht="12" customHeight="1" x14ac:dyDescent="0.4"/>
  </sheetData>
  <sheetProtection algorithmName="SHA-512" hashValue="dA4TBlyJNJXBM0DU+VSU5FRdz9Wu9bQzj5oIDKg17ZOlZAk7u37cQ6PZIM6ZrCczYIilQ3520/EXIgUBzA3Lnw==" saltValue="jwi8IoHPBEbaG7resILIkQ==" spinCount="100000" sheet="1" scenarios="1" formatRows="0"/>
  <mergeCells count="20">
    <mergeCell ref="J33:K33"/>
    <mergeCell ref="M4:M6"/>
    <mergeCell ref="B4:B6"/>
    <mergeCell ref="C4:C6"/>
    <mergeCell ref="J32:K32"/>
    <mergeCell ref="D4:D6"/>
    <mergeCell ref="L4:L6"/>
    <mergeCell ref="F4:G5"/>
    <mergeCell ref="H4:I5"/>
    <mergeCell ref="J4:K5"/>
    <mergeCell ref="E4:E6"/>
    <mergeCell ref="J46:K47"/>
    <mergeCell ref="L46:L48"/>
    <mergeCell ref="M46:M48"/>
    <mergeCell ref="B46:B48"/>
    <mergeCell ref="C46:C48"/>
    <mergeCell ref="D46:D48"/>
    <mergeCell ref="F46:G47"/>
    <mergeCell ref="H46:I47"/>
    <mergeCell ref="E46:E48"/>
  </mergeCells>
  <phoneticPr fontId="2"/>
  <conditionalFormatting sqref="H7:I21">
    <cfRule type="expression" dxfId="7" priority="2">
      <formula>$A7=1</formula>
    </cfRule>
  </conditionalFormatting>
  <conditionalFormatting sqref="B7:M31 L32 B49:M103">
    <cfRule type="expression" dxfId="6" priority="1">
      <formula>$AZ$3=TRUE</formula>
    </cfRule>
  </conditionalFormatting>
  <conditionalFormatting sqref="H7:I21 H49:I103">
    <cfRule type="expression" dxfId="5" priority="120">
      <formula>VLOOKUP($C7,モニタリングポイント,9,FALSE)="デフォルト値"</formula>
    </cfRule>
  </conditionalFormatting>
  <conditionalFormatting sqref="J7:K21 J48:K102">
    <cfRule type="expression" dxfId="4" priority="19">
      <formula>" =VLOOKUP($C7,モニタリングポイント,11,FALSE)=""デフォルト値"""</formula>
    </cfRule>
  </conditionalFormatting>
  <dataValidations count="1">
    <dataValidation type="list" allowBlank="1" showInputMessage="1" showErrorMessage="1" sqref="D49:D103 D7:D21" xr:uid="{00000000-0002-0000-0700-000000000000}">
      <formula1>活動の種別※その他除く</formula1>
    </dataValidation>
  </dataValidations>
  <pageMargins left="0.59055118110236227" right="0.59055118110236227" top="0.39370078740157483" bottom="0.39370078740157483" header="0.31496062992125984" footer="0.31496062992125984"/>
  <pageSetup paperSize="9" scale="43" fitToHeight="0" orientation="portrait" r:id="rId1"/>
  <headerFooter>
    <oddFooter>&amp;L&amp;6sf03h9</oddFooter>
  </headerFooter>
  <rowBreaks count="3" manualBreakCount="3">
    <brk id="45" max="30" man="1"/>
    <brk id="88" max="30" man="1"/>
    <brk id="104" max="30" man="1"/>
  </rowBreaks>
  <ignoredErrors>
    <ignoredError sqref="F7:F31 F49:F103" unlockedFormula="1"/>
    <ignoredError sqref="A7:A21 A50:A103" evalError="1"/>
  </ignoredErrors>
  <drawing r:id="rId2"/>
  <legacyDrawing r:id="rId3"/>
  <mc:AlternateContent xmlns:mc="http://schemas.openxmlformats.org/markup-compatibility/2006">
    <mc:Choice Requires="x14">
      <controls>
        <mc:AlternateContent xmlns:mc="http://schemas.openxmlformats.org/markup-compatibility/2006">
          <mc:Choice Requires="x14">
            <control shapeId="2049" r:id="rId4" name="Check Box 1">
              <controlPr locked="0" defaultSize="0" autoFill="0" autoLine="0" autoPict="0">
                <anchor moveWithCells="1">
                  <from>
                    <xdr:col>6</xdr:col>
                    <xdr:colOff>247650</xdr:colOff>
                    <xdr:row>1</xdr:row>
                    <xdr:rowOff>19050</xdr:rowOff>
                  </from>
                  <to>
                    <xdr:col>7</xdr:col>
                    <xdr:colOff>1047750</xdr:colOff>
                    <xdr:row>2</xdr:row>
                    <xdr:rowOff>0</xdr:rowOff>
                  </to>
                </anchor>
              </controlPr>
            </control>
          </mc:Choice>
        </mc:AlternateContent>
      </controls>
    </mc:Choice>
  </mc:AlternateContent>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0"/>
  <dimension ref="B1:AO71"/>
  <sheetViews>
    <sheetView showGridLines="0" view="pageBreakPreview" zoomScale="80" zoomScaleNormal="100" zoomScaleSheetLayoutView="80" workbookViewId="0"/>
  </sheetViews>
  <sheetFormatPr defaultColWidth="8.75" defaultRowHeight="13.5" x14ac:dyDescent="0.4"/>
  <cols>
    <col min="1" max="7" width="2.25" style="61" customWidth="1"/>
    <col min="8" max="8" width="17.5" style="61" customWidth="1"/>
    <col min="9" max="9" width="5.25" style="61" customWidth="1"/>
    <col min="10" max="10" width="3.625" style="61" customWidth="1"/>
    <col min="11" max="11" width="11.5" style="61" customWidth="1"/>
    <col min="12" max="12" width="2.25" style="61" customWidth="1"/>
    <col min="13" max="13" width="3" style="61" customWidth="1"/>
    <col min="14" max="14" width="10" style="61" customWidth="1"/>
    <col min="15" max="15" width="5.375" style="61" customWidth="1"/>
    <col min="16" max="16" width="10.5" style="61" customWidth="1"/>
    <col min="17" max="17" width="42.25" style="61" customWidth="1"/>
    <col min="18" max="19" width="2.25" style="61" customWidth="1"/>
    <col min="20" max="20" width="2.125" style="61" customWidth="1"/>
    <col min="21" max="34" width="2.25" style="61" customWidth="1"/>
    <col min="35" max="39" width="8.75" style="61"/>
    <col min="40" max="40" width="8.75" style="61" customWidth="1"/>
    <col min="41" max="41" width="8.75" style="61" hidden="1" customWidth="1"/>
    <col min="42" max="42" width="8.75" style="61" customWidth="1"/>
    <col min="43" max="16384" width="8.75" style="61"/>
  </cols>
  <sheetData>
    <row r="1" spans="2:41" ht="12" customHeight="1" x14ac:dyDescent="0.4"/>
    <row r="2" spans="2:41" ht="15" thickBot="1" x14ac:dyDescent="0.45">
      <c r="B2" s="74" t="str">
        <f ca="1">MID(CELL("filename",C2),FIND("]",CELL("filename",C2))+1,3)&amp;"．"</f>
        <v>6-2．</v>
      </c>
      <c r="C2" s="75"/>
      <c r="D2" s="75" t="s">
        <v>861</v>
      </c>
      <c r="E2" s="75"/>
      <c r="F2" s="25"/>
      <c r="G2" s="25"/>
      <c r="H2" s="25"/>
      <c r="I2" s="25"/>
      <c r="J2" s="5"/>
      <c r="K2" s="5"/>
      <c r="L2" s="5"/>
      <c r="M2" s="5"/>
      <c r="N2" s="5"/>
      <c r="O2" s="5"/>
      <c r="P2" s="5"/>
      <c r="Q2" s="5"/>
      <c r="R2" s="5"/>
      <c r="S2" s="5"/>
      <c r="T2" s="5"/>
      <c r="U2" s="5"/>
      <c r="AO2" s="26" t="s">
        <v>755</v>
      </c>
    </row>
    <row r="3" spans="2:41" ht="12" customHeight="1" thickBot="1" x14ac:dyDescent="0.45">
      <c r="AO3" s="29" t="b">
        <v>0</v>
      </c>
    </row>
    <row r="4" spans="2:41" ht="12" customHeight="1" thickBot="1" x14ac:dyDescent="0.45"/>
    <row r="5" spans="2:41" ht="12" customHeight="1" x14ac:dyDescent="0.4">
      <c r="B5" s="629" t="s">
        <v>754</v>
      </c>
      <c r="C5" s="448"/>
      <c r="D5" s="448"/>
      <c r="E5" s="448"/>
      <c r="F5" s="448"/>
      <c r="G5" s="449"/>
      <c r="H5" s="447" t="s">
        <v>823</v>
      </c>
      <c r="I5" s="448"/>
      <c r="J5" s="449"/>
      <c r="K5" s="618" t="s">
        <v>576</v>
      </c>
      <c r="L5" s="464"/>
      <c r="M5" s="464"/>
      <c r="N5" s="464"/>
      <c r="O5" s="464"/>
      <c r="P5" s="464"/>
      <c r="Q5" s="619"/>
    </row>
    <row r="6" spans="2:41" ht="17.649999999999999" customHeight="1" x14ac:dyDescent="0.4">
      <c r="B6" s="630"/>
      <c r="C6" s="499"/>
      <c r="D6" s="499"/>
      <c r="E6" s="499"/>
      <c r="F6" s="499"/>
      <c r="G6" s="500"/>
      <c r="H6" s="498"/>
      <c r="I6" s="499"/>
      <c r="J6" s="500"/>
      <c r="K6" s="620"/>
      <c r="L6" s="621"/>
      <c r="M6" s="621"/>
      <c r="N6" s="621"/>
      <c r="O6" s="621"/>
      <c r="P6" s="621"/>
      <c r="Q6" s="622"/>
    </row>
    <row r="7" spans="2:41" ht="24" customHeight="1" thickBot="1" x14ac:dyDescent="0.45">
      <c r="B7" s="631" t="str">
        <f>'4. 排出源リスト'!F2</f>
        <v>令和5年度</v>
      </c>
      <c r="C7" s="632"/>
      <c r="D7" s="632"/>
      <c r="E7" s="632"/>
      <c r="F7" s="632"/>
      <c r="G7" s="633"/>
      <c r="H7" s="344">
        <f>'6-1. CO2排出量（令和5年度）'!L32</f>
        <v>0</v>
      </c>
      <c r="I7" s="623" t="s">
        <v>824</v>
      </c>
      <c r="J7" s="624"/>
      <c r="K7" s="626"/>
      <c r="L7" s="627"/>
      <c r="M7" s="627"/>
      <c r="N7" s="627"/>
      <c r="O7" s="627"/>
      <c r="P7" s="627"/>
      <c r="Q7" s="628"/>
    </row>
    <row r="8" spans="2:41" ht="12" customHeight="1" x14ac:dyDescent="0.4">
      <c r="B8" s="25"/>
      <c r="C8" s="25"/>
      <c r="D8" s="5"/>
    </row>
    <row r="9" spans="2:41" ht="12" customHeight="1" x14ac:dyDescent="0.4">
      <c r="B9" s="25"/>
      <c r="C9" s="25"/>
      <c r="D9" s="5"/>
    </row>
    <row r="10" spans="2:41" ht="12" customHeight="1" x14ac:dyDescent="0.4">
      <c r="B10" s="25"/>
      <c r="C10" s="345"/>
      <c r="R10" s="5"/>
      <c r="S10" s="5"/>
      <c r="T10" s="5"/>
      <c r="U10" s="5"/>
    </row>
    <row r="11" spans="2:41" ht="24" customHeight="1" x14ac:dyDescent="0.4">
      <c r="J11" s="5"/>
      <c r="K11" s="5"/>
      <c r="L11" s="5"/>
      <c r="M11" s="5"/>
      <c r="N11" s="5"/>
      <c r="O11" s="5"/>
      <c r="P11" s="5"/>
      <c r="Q11" s="5"/>
      <c r="R11" s="145"/>
      <c r="S11" s="145"/>
      <c r="T11" s="5"/>
      <c r="U11" s="5"/>
    </row>
    <row r="12" spans="2:41" ht="12" customHeight="1" x14ac:dyDescent="0.4">
      <c r="B12" s="634"/>
      <c r="C12" s="634"/>
      <c r="D12" s="634"/>
      <c r="E12" s="634"/>
      <c r="F12" s="634"/>
      <c r="G12" s="634"/>
      <c r="H12" s="368"/>
      <c r="I12" s="346"/>
      <c r="J12" s="347"/>
      <c r="K12" s="348"/>
      <c r="L12" s="348"/>
      <c r="M12" s="348"/>
      <c r="N12" s="348"/>
      <c r="O12" s="348"/>
      <c r="P12" s="348"/>
      <c r="Q12" s="348"/>
      <c r="R12" s="5"/>
      <c r="S12" s="5"/>
      <c r="T12" s="5"/>
      <c r="U12" s="5"/>
    </row>
    <row r="13" spans="2:41" ht="12" customHeight="1" x14ac:dyDescent="0.4">
      <c r="B13" s="346"/>
      <c r="C13" s="349"/>
      <c r="D13" s="346"/>
      <c r="E13" s="346"/>
      <c r="F13" s="350"/>
      <c r="G13" s="350"/>
      <c r="H13" s="350"/>
      <c r="I13" s="350"/>
      <c r="J13" s="348"/>
      <c r="K13" s="348"/>
      <c r="L13" s="348"/>
      <c r="M13" s="348"/>
      <c r="N13" s="348"/>
      <c r="O13" s="348"/>
      <c r="P13" s="348"/>
      <c r="Q13" s="348"/>
      <c r="R13" s="88"/>
      <c r="S13" s="88"/>
      <c r="T13" s="88"/>
      <c r="U13" s="5"/>
    </row>
    <row r="14" spans="2:41" ht="12" customHeight="1" x14ac:dyDescent="0.4">
      <c r="B14" s="351"/>
      <c r="C14" s="352"/>
      <c r="D14" s="347"/>
      <c r="E14" s="346"/>
      <c r="F14" s="346"/>
      <c r="G14" s="346"/>
      <c r="H14" s="346"/>
      <c r="I14" s="346"/>
      <c r="J14" s="348"/>
      <c r="K14" s="348"/>
      <c r="L14" s="348"/>
      <c r="M14" s="348"/>
      <c r="N14" s="348"/>
      <c r="O14" s="348"/>
      <c r="P14" s="348"/>
      <c r="Q14" s="348"/>
      <c r="R14" s="88"/>
      <c r="S14" s="88"/>
      <c r="T14" s="88"/>
      <c r="U14" s="5"/>
    </row>
    <row r="15" spans="2:41" ht="12" customHeight="1" x14ac:dyDescent="0.4">
      <c r="B15" s="8" t="s">
        <v>883</v>
      </c>
      <c r="C15" s="25"/>
      <c r="D15" s="25"/>
      <c r="E15" s="25"/>
      <c r="F15" s="25"/>
      <c r="G15" s="25"/>
      <c r="H15" s="371" t="s">
        <v>890</v>
      </c>
      <c r="I15" s="25"/>
      <c r="J15" s="5"/>
      <c r="K15" s="5"/>
      <c r="L15" s="5"/>
      <c r="M15" s="5"/>
      <c r="N15" s="5"/>
      <c r="O15" s="5"/>
      <c r="P15" s="5"/>
      <c r="Q15" s="5"/>
      <c r="R15" s="88"/>
      <c r="S15" s="88"/>
      <c r="T15" s="88"/>
      <c r="U15" s="5"/>
    </row>
    <row r="16" spans="2:41" ht="15" customHeight="1" thickBot="1" x14ac:dyDescent="0.45">
      <c r="C16" s="25"/>
      <c r="D16" s="25"/>
      <c r="E16" s="25"/>
      <c r="F16" s="25"/>
      <c r="G16" s="25"/>
      <c r="H16" s="371" t="s">
        <v>891</v>
      </c>
      <c r="I16" s="25"/>
      <c r="J16" s="5"/>
      <c r="K16" s="5"/>
      <c r="L16" s="5"/>
      <c r="M16" s="5"/>
      <c r="N16" s="5"/>
      <c r="O16" s="5"/>
      <c r="P16" s="5"/>
      <c r="Q16" s="5"/>
      <c r="R16" s="88"/>
      <c r="S16" s="88"/>
      <c r="T16" s="88"/>
      <c r="U16" s="5"/>
    </row>
    <row r="17" spans="2:21" ht="31.15" customHeight="1" x14ac:dyDescent="0.4">
      <c r="B17" s="625" t="s">
        <v>754</v>
      </c>
      <c r="C17" s="425"/>
      <c r="D17" s="425"/>
      <c r="E17" s="425"/>
      <c r="F17" s="425"/>
      <c r="G17" s="425"/>
      <c r="H17" s="618" t="s">
        <v>768</v>
      </c>
      <c r="I17" s="464"/>
      <c r="J17" s="465"/>
      <c r="K17" s="648" t="s">
        <v>825</v>
      </c>
      <c r="L17" s="649"/>
      <c r="M17" s="650"/>
      <c r="N17" s="647" t="s">
        <v>769</v>
      </c>
      <c r="O17" s="651"/>
      <c r="P17" s="88"/>
      <c r="Q17" s="88"/>
      <c r="R17" s="88"/>
      <c r="S17" s="88"/>
      <c r="T17" s="88"/>
      <c r="U17" s="5"/>
    </row>
    <row r="18" spans="2:21" ht="21.6" customHeight="1" thickBot="1" x14ac:dyDescent="0.45">
      <c r="B18" s="615" t="str">
        <f>'4. 排出源リスト'!F2</f>
        <v>令和5年度</v>
      </c>
      <c r="C18" s="616"/>
      <c r="D18" s="616"/>
      <c r="E18" s="616"/>
      <c r="F18" s="616"/>
      <c r="G18" s="617"/>
      <c r="H18" s="652"/>
      <c r="I18" s="653"/>
      <c r="J18" s="654"/>
      <c r="K18" s="655"/>
      <c r="L18" s="656"/>
      <c r="M18" s="657"/>
      <c r="N18" s="658"/>
      <c r="O18" s="659"/>
      <c r="P18" s="88"/>
      <c r="Q18" s="88"/>
      <c r="R18" s="88"/>
      <c r="S18" s="88"/>
      <c r="T18" s="88"/>
      <c r="U18" s="5"/>
    </row>
    <row r="19" spans="2:21" ht="12" customHeight="1" x14ac:dyDescent="0.4">
      <c r="C19" s="146"/>
      <c r="D19" s="146"/>
      <c r="E19" s="146"/>
      <c r="F19" s="146"/>
      <c r="G19" s="146"/>
      <c r="H19" s="146"/>
      <c r="I19" s="146"/>
      <c r="J19" s="88"/>
      <c r="K19" s="88"/>
      <c r="L19" s="88"/>
      <c r="M19" s="88"/>
      <c r="N19" s="88"/>
      <c r="O19" s="88"/>
      <c r="P19" s="88"/>
      <c r="Q19" s="88"/>
      <c r="R19" s="88"/>
      <c r="S19" s="88"/>
      <c r="T19" s="88"/>
      <c r="U19" s="5"/>
    </row>
    <row r="20" spans="2:21" ht="12" customHeight="1" x14ac:dyDescent="0.4">
      <c r="D20" s="146"/>
      <c r="E20" s="146"/>
      <c r="F20" s="146"/>
      <c r="G20" s="146"/>
      <c r="H20" s="146"/>
      <c r="I20" s="146"/>
      <c r="J20" s="88"/>
      <c r="K20" s="88"/>
      <c r="L20" s="88"/>
      <c r="M20" s="88"/>
      <c r="N20" s="88"/>
      <c r="O20" s="88"/>
      <c r="P20" s="88"/>
      <c r="Q20" s="88"/>
      <c r="R20" s="88"/>
      <c r="S20" s="88"/>
      <c r="T20" s="88"/>
      <c r="U20" s="5"/>
    </row>
    <row r="21" spans="2:21" ht="12" customHeight="1" x14ac:dyDescent="0.4">
      <c r="B21" s="9" t="s">
        <v>862</v>
      </c>
      <c r="C21" s="10"/>
      <c r="D21" s="88"/>
      <c r="E21" s="144"/>
      <c r="F21" s="144"/>
      <c r="G21" s="144"/>
      <c r="H21" s="144"/>
      <c r="I21" s="144"/>
      <c r="J21" s="144"/>
      <c r="K21" s="144"/>
      <c r="L21" s="144"/>
      <c r="M21" s="144"/>
      <c r="N21" s="144"/>
      <c r="O21" s="144"/>
      <c r="P21" s="144"/>
      <c r="Q21" s="144"/>
      <c r="R21" s="144"/>
      <c r="S21" s="144"/>
      <c r="T21" s="144"/>
    </row>
    <row r="22" spans="2:21" ht="16.899999999999999" customHeight="1" thickBot="1" x14ac:dyDescent="0.45">
      <c r="B22" s="5" t="s">
        <v>11</v>
      </c>
      <c r="C22" s="88" t="s">
        <v>842</v>
      </c>
    </row>
    <row r="23" spans="2:21" ht="28.15" customHeight="1" x14ac:dyDescent="0.4">
      <c r="B23" s="641" t="s">
        <v>863</v>
      </c>
      <c r="C23" s="642"/>
      <c r="D23" s="642"/>
      <c r="E23" s="642"/>
      <c r="F23" s="642"/>
      <c r="G23" s="643"/>
      <c r="H23" s="307" t="s">
        <v>850</v>
      </c>
      <c r="I23" s="647" t="s">
        <v>873</v>
      </c>
      <c r="J23" s="643"/>
      <c r="K23" s="334" t="str">
        <f>"排出量
（"&amp;'4. 排出源リスト'!F2&amp;"）"</f>
        <v>排出量
（令和5年度）</v>
      </c>
      <c r="L23" s="325"/>
    </row>
    <row r="24" spans="2:21" ht="15.6" customHeight="1" x14ac:dyDescent="0.4">
      <c r="B24" s="635">
        <v>1</v>
      </c>
      <c r="C24" s="636"/>
      <c r="D24" s="636"/>
      <c r="E24" s="636"/>
      <c r="F24" s="636"/>
      <c r="G24" s="636"/>
      <c r="H24" s="323" t="str">
        <f>IF(VLOOKUP(B24,'1-2. 工場・事業場リスト'!$B$12:$C$16,2,0)&gt;0,VLOOKUP(B24,'1-2. 工場・事業場リスト'!$B$12:$C$16,2,0),"")</f>
        <v/>
      </c>
      <c r="I24" s="644" t="str">
        <f>IF(VLOOKUP(B24,'1-2. 工場・事業場リスト'!$B$12:$D$16,3,0)&gt;0,VLOOKUP(B24,'1-2. 工場・事業場リスト'!$B$12:$D$16,3,0),"")</f>
        <v/>
      </c>
      <c r="J24" s="645"/>
      <c r="K24" s="335" t="str">
        <f>IF(VLOOKUP(B24,'6-1. CO2排出量（令和5年度）'!$Q$7:$R$31,2,FALSE)&gt;0,INT(VLOOKUP(B24,'6-1. CO2排出量（令和5年度）'!$Q$7:$R$31,2,FALSE)),"")</f>
        <v/>
      </c>
      <c r="L24" s="325"/>
    </row>
    <row r="25" spans="2:21" ht="15.6" customHeight="1" x14ac:dyDescent="0.4">
      <c r="B25" s="637">
        <v>2</v>
      </c>
      <c r="C25" s="638"/>
      <c r="D25" s="638"/>
      <c r="E25" s="638"/>
      <c r="F25" s="638"/>
      <c r="G25" s="638"/>
      <c r="H25" s="323" t="str">
        <f>IF(VLOOKUP(B25,'1-2. 工場・事業場リスト'!$B$12:$C$16,2,0)&gt;0,VLOOKUP(B25,'1-2. 工場・事業場リスト'!$B$12:$C$16,2,0),"")</f>
        <v/>
      </c>
      <c r="I25" s="644" t="str">
        <f>IF(VLOOKUP(B25,'1-2. 工場・事業場リスト'!$B$12:$D$16,3,0)&gt;0,VLOOKUP(B25,'1-2. 工場・事業場リスト'!$B$12:$D$16,3,0),"")</f>
        <v/>
      </c>
      <c r="J25" s="645"/>
      <c r="K25" s="335" t="str">
        <f>IF(VLOOKUP(B25,'6-1. CO2排出量（令和5年度）'!$Q$7:$R$31,2,FALSE)&gt;0,INT(VLOOKUP(B25,'6-1. CO2排出量（令和5年度）'!$Q$7:$R$31,2,FALSE)),"")</f>
        <v/>
      </c>
      <c r="L25" s="325"/>
    </row>
    <row r="26" spans="2:21" ht="15.6" customHeight="1" x14ac:dyDescent="0.4">
      <c r="B26" s="635">
        <v>3</v>
      </c>
      <c r="C26" s="636"/>
      <c r="D26" s="636"/>
      <c r="E26" s="636"/>
      <c r="F26" s="636"/>
      <c r="G26" s="636"/>
      <c r="H26" s="323" t="str">
        <f>IF(VLOOKUP(B26,'1-2. 工場・事業場リスト'!$B$12:$C$16,2,0)&gt;0,VLOOKUP(B26,'1-2. 工場・事業場リスト'!$B$12:$C$16,2,0),"")</f>
        <v/>
      </c>
      <c r="I26" s="644" t="str">
        <f>IF(VLOOKUP(B26,'1-2. 工場・事業場リスト'!$B$12:$D$16,3,0)&gt;0,VLOOKUP(B26,'1-2. 工場・事業場リスト'!$B$12:$D$16,3,0),"")</f>
        <v/>
      </c>
      <c r="J26" s="645"/>
      <c r="K26" s="335" t="str">
        <f>IF(VLOOKUP(B26,'6-1. CO2排出量（令和5年度）'!$Q$7:$R$31,2,FALSE)&gt;0,INT(VLOOKUP(B26,'6-1. CO2排出量（令和5年度）'!$Q$7:$R$31,2,FALSE)),"")</f>
        <v/>
      </c>
      <c r="L26" s="325"/>
    </row>
    <row r="27" spans="2:21" ht="15.6" customHeight="1" x14ac:dyDescent="0.4">
      <c r="B27" s="637">
        <v>4</v>
      </c>
      <c r="C27" s="638"/>
      <c r="D27" s="638"/>
      <c r="E27" s="638"/>
      <c r="F27" s="638"/>
      <c r="G27" s="638"/>
      <c r="H27" s="323" t="str">
        <f>IF(VLOOKUP(B27,'1-2. 工場・事業場リスト'!$B$12:$C$16,2,0)&gt;0,VLOOKUP(B27,'1-2. 工場・事業場リスト'!$B$12:$C$16,2,0),"")</f>
        <v/>
      </c>
      <c r="I27" s="644" t="str">
        <f>IF(VLOOKUP(B27,'1-2. 工場・事業場リスト'!$B$12:$D$16,3,0)&gt;0,VLOOKUP(B27,'1-2. 工場・事業場リスト'!$B$12:$D$16,3,0),"")</f>
        <v/>
      </c>
      <c r="J27" s="645"/>
      <c r="K27" s="335" t="str">
        <f>IF(VLOOKUP(B27,'6-1. CO2排出量（令和5年度）'!$Q$7:$R$31,2,FALSE)&gt;0,INT(VLOOKUP(B27,'6-1. CO2排出量（令和5年度）'!$Q$7:$R$31,2,FALSE)),"")</f>
        <v/>
      </c>
      <c r="L27" s="325"/>
    </row>
    <row r="28" spans="2:21" ht="15.6" customHeight="1" thickBot="1" x14ac:dyDescent="0.45">
      <c r="B28" s="639">
        <v>5</v>
      </c>
      <c r="C28" s="640"/>
      <c r="D28" s="640"/>
      <c r="E28" s="640"/>
      <c r="F28" s="640"/>
      <c r="G28" s="640"/>
      <c r="H28" s="324" t="str">
        <f>IF(VLOOKUP(B28,'1-2. 工場・事業場リスト'!$B$12:$C$16,2,0)&gt;0,VLOOKUP(B28,'1-2. 工場・事業場リスト'!$B$12:$C$16,2,0),"")</f>
        <v/>
      </c>
      <c r="I28" s="646" t="str">
        <f>IF(VLOOKUP(B28,'1-2. 工場・事業場リスト'!$B$12:$D$16,3,0)&gt;0,VLOOKUP(B28,'1-2. 工場・事業場リスト'!$B$12:$D$16,3,0),"")</f>
        <v/>
      </c>
      <c r="J28" s="617"/>
      <c r="K28" s="336" t="str">
        <f>IF(VLOOKUP(B28,'6-1. CO2排出量（令和5年度）'!$Q$7:$R$31,2,FALSE)&gt;0,INT(VLOOKUP(B28,'6-1. CO2排出量（令和5年度）'!$Q$7:$R$31,2,FALSE)),"")</f>
        <v/>
      </c>
      <c r="L28" s="325"/>
    </row>
    <row r="29" spans="2:21" ht="12" customHeight="1" x14ac:dyDescent="0.4"/>
    <row r="30" spans="2:21" ht="12" customHeight="1" x14ac:dyDescent="0.4"/>
    <row r="31" spans="2:21" ht="12" customHeight="1" x14ac:dyDescent="0.4"/>
    <row r="32" spans="2:21" ht="12" customHeight="1" x14ac:dyDescent="0.4"/>
    <row r="33" ht="12" customHeight="1" x14ac:dyDescent="0.4"/>
    <row r="34" ht="12" customHeight="1" x14ac:dyDescent="0.4"/>
    <row r="35" ht="12" customHeight="1" x14ac:dyDescent="0.4"/>
    <row r="36" ht="12" customHeight="1" x14ac:dyDescent="0.4"/>
    <row r="37" ht="12" customHeight="1" x14ac:dyDescent="0.4"/>
    <row r="38" ht="12" customHeight="1" x14ac:dyDescent="0.4"/>
    <row r="39" ht="12" customHeight="1" x14ac:dyDescent="0.4"/>
    <row r="40" ht="12" customHeight="1" x14ac:dyDescent="0.4"/>
    <row r="41" ht="12" customHeight="1" x14ac:dyDescent="0.4"/>
    <row r="42" ht="12" customHeight="1" x14ac:dyDescent="0.4"/>
    <row r="43" ht="12" customHeight="1" x14ac:dyDescent="0.4"/>
    <row r="44" ht="12" customHeight="1" x14ac:dyDescent="0.4"/>
    <row r="45" ht="12" customHeight="1" x14ac:dyDescent="0.4"/>
    <row r="46" ht="12" customHeight="1" x14ac:dyDescent="0.4"/>
    <row r="47" ht="12" customHeight="1" x14ac:dyDescent="0.4"/>
    <row r="48" ht="12" customHeight="1" x14ac:dyDescent="0.4"/>
    <row r="49" ht="12" customHeight="1" x14ac:dyDescent="0.4"/>
    <row r="50" ht="12" customHeight="1" x14ac:dyDescent="0.4"/>
    <row r="51" ht="12" customHeight="1" x14ac:dyDescent="0.4"/>
    <row r="52" ht="12" customHeight="1" x14ac:dyDescent="0.4"/>
    <row r="53" ht="12" customHeight="1" x14ac:dyDescent="0.4"/>
    <row r="54" ht="12" customHeight="1" x14ac:dyDescent="0.4"/>
    <row r="55" ht="12" customHeight="1" x14ac:dyDescent="0.4"/>
    <row r="56" ht="12" customHeight="1" x14ac:dyDescent="0.4"/>
    <row r="57" ht="12" customHeight="1" x14ac:dyDescent="0.4"/>
    <row r="58" ht="12" customHeight="1" x14ac:dyDescent="0.4"/>
    <row r="59" ht="12" customHeight="1" x14ac:dyDescent="0.4"/>
    <row r="60" ht="12" customHeight="1" x14ac:dyDescent="0.4"/>
    <row r="61" ht="12" customHeight="1" x14ac:dyDescent="0.4"/>
    <row r="62" ht="12" customHeight="1" x14ac:dyDescent="0.4"/>
    <row r="63" ht="12" customHeight="1" x14ac:dyDescent="0.4"/>
    <row r="64" ht="12" customHeight="1" x14ac:dyDescent="0.4"/>
    <row r="65" ht="12" customHeight="1" x14ac:dyDescent="0.4"/>
    <row r="66" ht="12" customHeight="1" x14ac:dyDescent="0.4"/>
    <row r="67" ht="12" customHeight="1" x14ac:dyDescent="0.4"/>
    <row r="68" ht="12" customHeight="1" x14ac:dyDescent="0.4"/>
    <row r="69" ht="12" customHeight="1" x14ac:dyDescent="0.4"/>
    <row r="70" ht="12" customHeight="1" x14ac:dyDescent="0.4"/>
    <row r="71" ht="12" customHeight="1" x14ac:dyDescent="0.4"/>
  </sheetData>
  <sheetProtection algorithmName="SHA-512" hashValue="HpECtxu1W5TjRru+mocyn4U7AXFpb1EUHUuOJhNFqZC+vr6mqrSiNBM20tNsv75DkowDnZyHVKOSR8U38uNIEA==" saltValue="Cj78xk8eAxRJ//fVvF8vEg==" spinCount="100000" sheet="1" scenarios="1" formatRows="0"/>
  <mergeCells count="27">
    <mergeCell ref="I23:J23"/>
    <mergeCell ref="K17:M17"/>
    <mergeCell ref="N17:O17"/>
    <mergeCell ref="H18:J18"/>
    <mergeCell ref="K18:M18"/>
    <mergeCell ref="N18:O18"/>
    <mergeCell ref="H17:J17"/>
    <mergeCell ref="I26:J26"/>
    <mergeCell ref="I27:J27"/>
    <mergeCell ref="I28:J28"/>
    <mergeCell ref="I24:J24"/>
    <mergeCell ref="I25:J25"/>
    <mergeCell ref="B26:G26"/>
    <mergeCell ref="B27:G27"/>
    <mergeCell ref="B28:G28"/>
    <mergeCell ref="B23:G23"/>
    <mergeCell ref="B24:G24"/>
    <mergeCell ref="B25:G25"/>
    <mergeCell ref="B18:G18"/>
    <mergeCell ref="K5:Q6"/>
    <mergeCell ref="I7:J7"/>
    <mergeCell ref="H5:J6"/>
    <mergeCell ref="B17:G17"/>
    <mergeCell ref="K7:Q7"/>
    <mergeCell ref="B5:G6"/>
    <mergeCell ref="B7:G7"/>
    <mergeCell ref="B12:G12"/>
  </mergeCells>
  <phoneticPr fontId="2"/>
  <conditionalFormatting sqref="B7:H7 B18:O18 K23:K28 H24:I28">
    <cfRule type="expression" dxfId="3" priority="5">
      <formula>$AO$3</formula>
    </cfRule>
  </conditionalFormatting>
  <conditionalFormatting sqref="K7">
    <cfRule type="expression" dxfId="2" priority="4">
      <formula>$AO$3</formula>
    </cfRule>
  </conditionalFormatting>
  <conditionalFormatting sqref="H12">
    <cfRule type="expression" dxfId="1" priority="1">
      <formula>$AO$3</formula>
    </cfRule>
  </conditionalFormatting>
  <dataValidations count="1">
    <dataValidation allowBlank="1" showErrorMessage="1" prompt="整数で記入してください。" sqref="H12" xr:uid="{E186A0C5-55BB-4FD1-9A6F-C4D9C318A3E5}"/>
  </dataValidations>
  <pageMargins left="0.59055118110236227" right="0.59055118110236227" top="0.39370078740157483" bottom="0.39370078740157483" header="0.31496062992125984" footer="0.31496062992125984"/>
  <pageSetup paperSize="9" scale="63" fitToHeight="0" orientation="portrait" r:id="rId1"/>
  <headerFooter>
    <oddFooter>&amp;L&amp;6sf03h9</oddFooter>
  </headerFooter>
  <drawing r:id="rId2"/>
  <legacyDrawing r:id="rId3"/>
  <mc:AlternateContent xmlns:mc="http://schemas.openxmlformats.org/markup-compatibility/2006">
    <mc:Choice Requires="x14">
      <controls>
        <mc:AlternateContent xmlns:mc="http://schemas.openxmlformats.org/markup-compatibility/2006">
          <mc:Choice Requires="x14">
            <control shapeId="10241" r:id="rId4" name="Check Box 1">
              <controlPr locked="0" defaultSize="0" autoFill="0" autoLine="0" autoPict="0">
                <anchor moveWithCells="1">
                  <from>
                    <xdr:col>10</xdr:col>
                    <xdr:colOff>647700</xdr:colOff>
                    <xdr:row>0</xdr:row>
                    <xdr:rowOff>142875</xdr:rowOff>
                  </from>
                  <to>
                    <xdr:col>14</xdr:col>
                    <xdr:colOff>0</xdr:colOff>
                    <xdr:row>2</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14</vt:i4>
      </vt:variant>
      <vt:variant>
        <vt:lpstr>名前付き一覧</vt:lpstr>
      </vt:variant>
      <vt:variant>
        <vt:i4>17</vt:i4>
      </vt:variant>
    </vt:vector>
  </HeadingPairs>
  <TitlesOfParts>
    <vt:vector size="31" baseType="lpstr">
      <vt:lpstr>記入上の注意</vt:lpstr>
      <vt:lpstr>1-1. 基本情報等</vt:lpstr>
      <vt:lpstr>1-2. 工場・事業場リスト</vt:lpstr>
      <vt:lpstr>2. 敷地境界等</vt:lpstr>
      <vt:lpstr>3. 算定体制</vt:lpstr>
      <vt:lpstr>4. 排出源リスト</vt:lpstr>
      <vt:lpstr>5. モニタリングポイント</vt:lpstr>
      <vt:lpstr>6-1. CO2排出量（令和5年度）</vt:lpstr>
      <vt:lpstr>6-2．CO2排出量_総括</vt:lpstr>
      <vt:lpstr>7. 備考</vt:lpstr>
      <vt:lpstr>取込シート_非表示</vt:lpstr>
      <vt:lpstr>非表示_活動量と単位</vt:lpstr>
      <vt:lpstr>非表示_産業分類</vt:lpstr>
      <vt:lpstr>非表示_単位発熱量・排出係数（デフォルト値）</vt:lpstr>
      <vt:lpstr>'1-1. 基本情報等'!Print_Area</vt:lpstr>
      <vt:lpstr>'1-2. 工場・事業場リスト'!Print_Area</vt:lpstr>
      <vt:lpstr>'2. 敷地境界等'!Print_Area</vt:lpstr>
      <vt:lpstr>'3. 算定体制'!Print_Area</vt:lpstr>
      <vt:lpstr>'4. 排出源リスト'!Print_Area</vt:lpstr>
      <vt:lpstr>'5. モニタリングポイント'!Print_Area</vt:lpstr>
      <vt:lpstr>'6-1. CO2排出量（令和5年度）'!Print_Area</vt:lpstr>
      <vt:lpstr>'6-2．CO2排出量_総括'!Print_Area</vt:lpstr>
      <vt:lpstr>'7. 備考'!Print_Area</vt:lpstr>
      <vt:lpstr>記入上の注意!Print_Area</vt:lpstr>
      <vt:lpstr>取込シート_非表示!Print_Area</vt:lpstr>
      <vt:lpstr>デフォルト値</vt:lpstr>
      <vt:lpstr>モニタリングポイント</vt:lpstr>
      <vt:lpstr>活動の種別※その他除く</vt:lpstr>
      <vt:lpstr>活動の種別と単位</vt:lpstr>
      <vt:lpstr>産業分類</vt:lpstr>
      <vt:lpstr>事業所リスト</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安西　晴香</dc:creator>
  <cp:lastModifiedBy>SUD(MRA) 安西 晴香</cp:lastModifiedBy>
  <cp:lastPrinted>2021-10-07T00:42:11Z</cp:lastPrinted>
  <dcterms:created xsi:type="dcterms:W3CDTF">2021-03-12T03:18:20Z</dcterms:created>
  <dcterms:modified xsi:type="dcterms:W3CDTF">2024-05-10T11:37:56Z</dcterms:modified>
</cp:coreProperties>
</file>