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fs\プロジェクト\P117675-01_R4SHIFT\遂行\制度文書\1期算定報告書（削減目標年度実績報告用）\★削減目標年度算定報告書\"/>
    </mc:Choice>
  </mc:AlternateContent>
  <xr:revisionPtr revIDLastSave="0" documentId="8_{4D1D8489-EACD-439E-8F04-B04161DE8E20}" xr6:coauthVersionLast="47" xr6:coauthVersionMax="47" xr10:uidLastSave="{00000000-0000-0000-0000-000000000000}"/>
  <workbookProtection workbookAlgorithmName="SHA-512" workbookHashValue="hWTVoJxZlIK6HQarAJZHV02HTijxMOLTOh0q7Z7K/ITfjarvnxJHn+iSMasQc4v9Ga4jdb3ujeJyNgtx7RKHRg==" workbookSaltValue="7BAZmKgqA/EaCj+3dSGYhA=="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4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s>
  <externalReferences>
    <externalReference r:id="rId13"/>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CO2排出量（令和4年度）'!$A$1:$N$44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K70" i="9"/>
  <c r="I70" i="9"/>
  <c r="G70" i="9"/>
  <c r="L69" i="9"/>
  <c r="K69" i="9"/>
  <c r="I69" i="9"/>
  <c r="G69" i="9"/>
  <c r="L68" i="9"/>
  <c r="K68" i="9"/>
  <c r="I68" i="9"/>
  <c r="G68" i="9"/>
  <c r="L67" i="9"/>
  <c r="K67" i="9"/>
  <c r="I67" i="9"/>
  <c r="G67"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I7"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l="1"/>
  <c r="D15" i="36" l="1"/>
  <c r="B8" i="36"/>
</calcChain>
</file>

<file path=xl/sharedStrings.xml><?xml version="1.0" encoding="utf-8"?>
<sst xmlns="http://schemas.openxmlformats.org/spreadsheetml/2006/main" count="1369" uniqueCount="881">
  <si>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</si>
  <si>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</si>
  <si>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</si>
  <si>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</si>
  <si>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</si>
  <si>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</si>
  <si>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</si>
  <si>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</si>
  <si>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</si>
  <si>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</si>
  <si>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</si>
  <si>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</si>
  <si>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</si>
  <si>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</si>
  <si>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</si>
  <si>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</si>
  <si>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</si>
  <si>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</si>
  <si>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</si>
  <si>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</si>
  <si>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</si>
  <si>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</si>
  <si>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</si>
  <si>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</si>
  <si>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</si>
  <si>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</si>
  <si>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</si>
  <si>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</si>
  <si>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</si>
  <si>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</si>
  <si>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</si>
  <si>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</si>
  <si>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</si>
  <si>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</si>
  <si>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</si>
  <si>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</si>
  <si>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</si>
  <si>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</si>
  <si>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</si>
  <si>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</si>
  <si>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</si>
  <si>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</si>
  <si>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</si>
  <si>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</si>
  <si>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</si>
  <si>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</si>
  <si>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</si>
  <si>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</si>
  <si>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</si>
  <si>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</si>
  <si>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</si>
  <si>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</si>
  <si>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</si>
  <si>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</si>
  <si>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</si>
  <si>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</si>
  <si>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</si>
  <si>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</si>
  <si>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</si>
  <si>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</si>
  <si>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</si>
  <si>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</si>
  <si>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</si>
  <si>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</si>
  <si>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</si>
  <si>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</si>
  <si>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</si>
  <si>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</si>
  <si>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</si>
  <si>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</si>
  <si>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</si>
  <si>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</si>
  <si>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</si>
  <si>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</si>
  <si>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</si>
  <si>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</si>
  <si>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</si>
  <si>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</si>
  <si>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</si>
  <si>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</si>
  <si>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</si>
  <si>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</si>
  <si>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</si>
  <si>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</si>
  <si>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</si>
  <si>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</si>
  <si>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</si>
  <si>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</si>
  <si>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</si>
  <si>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</si>
  <si>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</si>
  <si>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</si>
  <si>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</si>
  <si>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</si>
  <si>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</si>
  <si>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</si>
  <si>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</si>
  <si>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</si>
  <si>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</si>
  <si>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</si>
  <si>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</si>
  <si>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</si>
  <si>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</si>
  <si>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</si>
  <si>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</si>
  <si>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</si>
  <si>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</si>
  <si>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</si>
  <si>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</si>
  <si>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</si>
  <si>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</si>
  <si>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</si>
  <si>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</si>
  <si>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</si>
  <si>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</si>
  <si>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</si>
  <si>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</si>
  <si>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</si>
  <si>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</si>
  <si>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</si>
  <si>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</si>
  <si>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</si>
  <si>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</si>
  <si>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</si>
  <si>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</si>
  <si>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</si>
  <si>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</si>
  <si>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</si>
  <si>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</si>
  <si>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</si>
  <si>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</si>
  <si>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</si>
  <si>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</si>
  <si>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</si>
  <si>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</si>
  <si>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</si>
  <si>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</si>
  <si>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</si>
  <si>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</si>
  <si>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</si>
  <si>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</si>
  <si>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</si>
  <si>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</si>
  <si>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</si>
  <si>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</si>
  <si>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</si>
  <si>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</si>
  <si>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</si>
  <si>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</si>
  <si>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</si>
  <si>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</si>
  <si>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</si>
  <si>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</si>
  <si>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</si>
  <si>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</si>
  <si>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</si>
  <si>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</si>
  <si>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</si>
  <si>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</si>
  <si>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</si>
  <si>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</si>
  <si>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</si>
  <si>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</si>
  <si>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</si>
  <si>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</si>
  <si>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</si>
  <si>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</si>
  <si>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</si>
  <si>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</si>
  <si>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</si>
  <si>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</si>
  <si>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</si>
  <si>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</si>
  <si>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</si>
  <si>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</si>
  <si>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</si>
  <si>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</si>
  <si>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</si>
  <si>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</si>
  <si>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</si>
  <si>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</si>
  <si>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</si>
  <si>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</si>
  <si>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</si>
  <si>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</si>
  <si>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</si>
  <si>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</si>
  <si>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</si>
  <si>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</si>
  <si>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</si>
  <si>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</si>
  <si>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</si>
  <si>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</si>
  <si>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</si>
  <si>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</si>
  <si>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</si>
  <si>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</si>
  <si>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</si>
  <si>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</si>
  <si>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</si>
  <si>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</si>
  <si>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</si>
  <si>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</si>
  <si>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</si>
  <si>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</si>
  <si>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</si>
  <si>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</si>
  <si>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</si>
  <si>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</si>
  <si>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</si>
  <si>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</si>
  <si>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</si>
  <si>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</si>
  <si>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</si>
  <si>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</si>
  <si>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</si>
  <si>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</si>
  <si>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</si>
  <si>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</si>
  <si>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</si>
  <si>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</si>
  <si>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</si>
  <si>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</si>
  <si>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</si>
  <si>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</si>
  <si>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</si>
  <si>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</si>
  <si>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</si>
  <si>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</si>
  <si>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</si>
  <si>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</si>
  <si>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</si>
  <si>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</si>
  <si>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</si>
  <si>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</si>
  <si>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</si>
  <si>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</si>
  <si>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</si>
  <si>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</si>
  <si>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</si>
  <si>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</si>
  <si>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</si>
  <si>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</si>
  <si>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</si>
  <si>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</si>
  <si>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</si>
  <si>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</si>
  <si>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</si>
  <si>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</si>
  <si>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</si>
  <si>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</si>
  <si>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</si>
  <si>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</si>
  <si>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</si>
  <si>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</si>
  <si>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</si>
  <si>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</si>
  <si>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</si>
  <si>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</si>
  <si>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</si>
  <si>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</si>
  <si>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</si>
  <si>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</si>
  <si>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</si>
  <si>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</si>
  <si>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</si>
  <si>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</si>
  <si>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</si>
  <si>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</si>
  <si>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</si>
  <si>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</si>
  <si>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</si>
  <si>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</si>
  <si>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</si>
  <si>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</si>
  <si>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</si>
  <si>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</si>
  <si>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</si>
  <si>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</si>
  <si>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</si>
  <si>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</si>
  <si>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</si>
  <si>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</si>
  <si>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</si>
  <si>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</si>
  <si>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</si>
  <si>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</si>
  <si>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</si>
  <si>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</si>
  <si>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</si>
  <si>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</si>
  <si>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</si>
  <si>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</si>
  <si>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</si>
  <si>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</si>
  <si>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</si>
  <si>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</si>
  <si>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</si>
  <si>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</si>
  <si>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</si>
  <si>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</si>
  <si>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</si>
  <si>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</si>
  <si>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</si>
  <si>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</si>
  <si>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</si>
  <si>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</si>
  <si>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</si>
  <si>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</si>
  <si>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</si>
  <si>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</si>
  <si>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</si>
  <si>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</si>
  <si>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</si>
  <si>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</si>
  <si>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</si>
  <si>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</si>
  <si>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</si>
  <si>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</si>
  <si>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</si>
  <si>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</si>
  <si>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</si>
  <si>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</si>
  <si>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</si>
  <si>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</si>
  <si>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</si>
  <si>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</si>
  <si>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</si>
  <si>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</si>
  <si>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</si>
  <si>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</si>
  <si>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</si>
  <si>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</si>
  <si>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</si>
  <si>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</si>
  <si>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</si>
  <si>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</si>
  <si>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</si>
  <si>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</si>
  <si>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</si>
  <si>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</si>
  <si>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</si>
  <si>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</si>
  <si>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</si>
  <si>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</si>
  <si>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</si>
  <si>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</si>
  <si>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</si>
  <si>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</si>
  <si>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</si>
  <si>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</si>
  <si>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</si>
  <si>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</si>
  <si>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</si>
  <si>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</si>
  <si>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</si>
  <si>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</si>
  <si>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</si>
  <si>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</si>
  <si>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</si>
  <si>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</si>
  <si>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</si>
  <si>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</si>
  <si>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</si>
  <si>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</si>
  <si>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</si>
  <si>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</si>
  <si>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</si>
  <si>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</si>
  <si>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</si>
  <si>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</si>
  <si>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</si>
  <si>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</si>
  <si>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</si>
  <si>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</si>
  <si>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</si>
  <si>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</si>
  <si>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</si>
  <si>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</si>
  <si>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</si>
  <si>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</si>
  <si>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</si>
  <si>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</si>
  <si>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</si>
  <si>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</si>
  <si>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</si>
  <si>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</si>
  <si>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</si>
  <si>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</si>
  <si>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</si>
  <si>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</si>
  <si>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</si>
  <si>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</si>
  <si>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</si>
  <si>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</si>
  <si>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</si>
  <si>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</si>
  <si>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</si>
  <si>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</si>
  <si>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</si>
  <si>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</si>
  <si>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</si>
  <si>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</si>
  <si>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</si>
  <si>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</si>
  <si>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</si>
  <si>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</si>
  <si>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</si>
  <si>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</si>
  <si>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</si>
  <si>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</si>
  <si>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</si>
  <si>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</si>
  <si>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</si>
  <si>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</si>
  <si>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</si>
  <si>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</si>
  <si>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</si>
  <si>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</si>
  <si>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</si>
  <si>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</si>
  <si>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</si>
  <si>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</si>
  <si>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</si>
  <si>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</si>
  <si>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</si>
  <si>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</si>
  <si>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</si>
  <si>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</si>
  <si>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</si>
  <si>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</si>
  <si>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</si>
  <si>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</si>
  <si>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</si>
  <si>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</si>
  <si>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</si>
  <si>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</si>
  <si>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</si>
  <si>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</si>
  <si>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</si>
  <si>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</si>
  <si>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</si>
  <si>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</si>
  <si>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</si>
  <si>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</si>
  <si>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</si>
  <si>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</si>
  <si>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</si>
  <si>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</si>
  <si>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</si>
  <si>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</si>
  <si>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</si>
  <si>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</si>
  <si>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</si>
  <si>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</si>
  <si>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</si>
  <si>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</si>
  <si>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</si>
  <si>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</si>
  <si>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</si>
  <si>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</si>
  <si>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</si>
  <si>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</si>
  <si>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</si>
  <si>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</si>
  <si>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</si>
  <si>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</si>
  <si>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</si>
  <si>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</si>
  <si>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</si>
  <si>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</si>
  <si>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</si>
  <si>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</si>
  <si>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</si>
  <si>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</si>
  <si>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</si>
  <si>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</si>
  <si>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</si>
  <si>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</si>
  <si>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</si>
  <si>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</si>
  <si>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</si>
  <si>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</si>
  <si>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</si>
  <si>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</si>
  <si>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</si>
  <si>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</si>
  <si>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</si>
  <si>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</si>
  <si>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</si>
  <si>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</si>
  <si>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</si>
  <si>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</si>
  <si>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</si>
  <si>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</si>
  <si>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</si>
  <si>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</si>
  <si>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</si>
  <si>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</si>
  <si>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</si>
  <si>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</si>
  <si>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</si>
  <si>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</si>
  <si>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</si>
  <si>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</si>
  <si>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</si>
  <si>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</si>
  <si>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</si>
  <si>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</si>
  <si>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</si>
  <si>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</si>
  <si>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</si>
  <si>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</si>
  <si>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</si>
  <si>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</si>
  <si>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</si>
  <si>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</si>
  <si>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</si>
  <si>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</si>
  <si>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</si>
  <si>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</si>
  <si>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</si>
  <si>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</si>
  <si>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</si>
  <si>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</si>
  <si>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</si>
  <si>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</si>
  <si>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</si>
  <si>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</si>
  <si>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</si>
  <si>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</si>
  <si>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</si>
  <si>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</si>
  <si>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</si>
  <si>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</si>
  <si>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</si>
  <si>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</si>
  <si>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</si>
  <si>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</si>
  <si>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</si>
  <si>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</si>
  <si>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</si>
  <si>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</si>
  <si>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</si>
  <si>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</si>
  <si>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</si>
  <si>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</si>
  <si>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</si>
  <si>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</si>
  <si>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</si>
  <si>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</si>
  <si>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</si>
  <si>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</si>
  <si>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</si>
  <si>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</si>
  <si>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</si>
  <si>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</si>
  <si>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</si>
  <si>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</si>
  <si>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</si>
  <si>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</si>
  <si>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</si>
  <si>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</si>
  <si>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</si>
  <si>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</si>
  <si>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</si>
  <si>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</si>
  <si>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</si>
  <si>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</si>
  <si>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</si>
  <si>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</si>
  <si>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</si>
  <si>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</si>
  <si>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</si>
  <si>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</si>
  <si>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</si>
  <si>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</si>
  <si>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</si>
  <si>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</si>
  <si>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</si>
  <si>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</si>
  <si>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</si>
  <si>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</si>
  <si>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</si>
  <si>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</si>
  <si>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</si>
  <si>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</si>
  <si>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</si>
  <si>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</si>
  <si>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</si>
  <si>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</si>
  <si>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</si>
  <si>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</si>
  <si>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</si>
  <si>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</si>
  <si>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</si>
  <si>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</si>
  <si>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</si>
  <si>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</si>
  <si>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</si>
  <si>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</si>
  <si>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</si>
  <si>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</si>
  <si>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</si>
  <si>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</si>
  <si>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</si>
  <si>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</si>
  <si>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</si>
  <si>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</si>
  <si>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</si>
  <si>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</si>
  <si>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</si>
  <si>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</si>
  <si>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</si>
  <si>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</si>
  <si>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</si>
  <si>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</si>
  <si>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</si>
  <si>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</si>
  <si>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</si>
  <si>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</si>
  <si>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</si>
  <si>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</si>
  <si>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</si>
  <si>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</si>
  <si>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</si>
  <si>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</si>
  <si>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</si>
  <si>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</si>
  <si>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</si>
  <si>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</si>
  <si>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</si>
  <si>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</si>
  <si>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</si>
  <si>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</si>
  <si>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</si>
  <si>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</si>
  <si>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</si>
  <si>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</si>
  <si>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</si>
  <si>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</si>
  <si>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</si>
  <si>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</si>
  <si>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</si>
  <si>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</si>
  <si>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</si>
  <si>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</si>
  <si>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</si>
  <si>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</si>
  <si>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</si>
  <si>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</si>
  <si>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</si>
  <si>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</si>
  <si>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</si>
  <si>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</si>
  <si>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</si>
  <si>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</si>
  <si>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</si>
  <si>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</si>
  <si>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</si>
  <si>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</si>
  <si>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</si>
  <si>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</si>
  <si>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</si>
  <si>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</si>
  <si>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</si>
  <si>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</si>
  <si>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</si>
  <si>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</si>
  <si>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</si>
  <si>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</si>
  <si>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</si>
  <si>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</si>
  <si>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</si>
  <si>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</si>
  <si>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</si>
  <si>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</si>
  <si>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</si>
  <si>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</si>
  <si>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</si>
  <si>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</si>
  <si>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</si>
  <si>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</si>
  <si>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</si>
  <si>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</si>
  <si>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</si>
  <si>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</si>
  <si>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</si>
  <si>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</si>
  <si>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</si>
  <si>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</si>
  <si>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</si>
  <si>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</si>
  <si>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</si>
  <si>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</si>
  <si>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</si>
  <si>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</si>
  <si>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</si>
  <si>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</si>
  <si>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</si>
  <si>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</si>
  <si>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</si>
  <si>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</si>
  <si>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</si>
  <si>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</si>
  <si>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</si>
  <si>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</si>
  <si>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</si>
  <si>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</si>
  <si>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</si>
  <si>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</si>
  <si>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</si>
  <si>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</si>
  <si>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</si>
  <si>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</si>
  <si>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</si>
  <si>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</si>
  <si>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</si>
  <si>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</si>
  <si>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</si>
  <si>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</si>
  <si>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</si>
  <si>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</si>
  <si>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</si>
  <si>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</si>
  <si>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</si>
  <si>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</si>
  <si>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</si>
  <si>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</si>
  <si>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</si>
  <si>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</si>
  <si>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</si>
  <si>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</si>
  <si>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</si>
  <si>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</si>
  <si>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</si>
  <si>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</si>
  <si>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</si>
  <si>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</si>
  <si>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</si>
  <si>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</si>
  <si>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</si>
  <si>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</si>
  <si>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</si>
  <si>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</si>
  <si>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</si>
  <si>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</si>
  <si>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</si>
  <si>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</si>
  <si>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</si>
  <si>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</si>
  <si>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</si>
  <si>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</si>
  <si>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</si>
  <si>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</si>
  <si>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</si>
  <si>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</si>
  <si>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</si>
  <si>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</si>
  <si>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</si>
  <si>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</si>
  <si>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</si>
  <si>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</si>
  <si>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</si>
  <si>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</si>
  <si>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</si>
  <si>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</si>
  <si>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</si>
  <si>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</si>
  <si>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</si>
  <si>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</si>
  <si>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</si>
  <si>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</si>
  <si>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</si>
  <si>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</si>
  <si>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</si>
  <si>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</si>
  <si>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</si>
  <si>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</si>
  <si>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</si>
  <si>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</si>
  <si>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</si>
  <si>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</si>
  <si>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</si>
  <si>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</si>
  <si>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</si>
  <si>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</si>
  <si>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</si>
  <si>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</si>
  <si>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</si>
  <si>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</si>
  <si>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</si>
  <si>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</si>
  <si>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</si>
  <si>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</si>
  <si>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</si>
  <si>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</si>
  <si>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</si>
  <si>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</si>
  <si>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</si>
  <si>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</si>
  <si>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</si>
  <si>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</si>
  <si>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</si>
  <si>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</si>
  <si>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</si>
  <si>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</si>
  <si>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</si>
  <si>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</si>
  <si>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</si>
  <si>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</si>
  <si>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</si>
  <si>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</si>
  <si>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</si>
  <si>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</si>
  <si>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</si>
  <si>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</si>
  <si>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</si>
  <si>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</si>
  <si>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</si>
  <si>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</si>
  <si>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</si>
  <si>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</si>
  <si>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</si>
  <si>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</si>
  <si>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</si>
  <si>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</si>
  <si>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</si>
  <si>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</si>
  <si>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</si>
  <si>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</si>
  <si>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</si>
  <si>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</si>
  <si>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</si>
  <si>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</si>
  <si>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</si>
  <si>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</si>
  <si>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</si>
  <si>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</si>
  <si>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</si>
  <si>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</si>
  <si>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</si>
  <si>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</si>
  <si>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</si>
  <si>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</si>
  <si>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</si>
  <si>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</si>
  <si>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</si>
  <si>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</si>
  <si>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</si>
  <si>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</si>
  <si>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</si>
  <si>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</si>
  <si>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</si>
  <si>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</si>
  <si>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</si>
  <si>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</si>
  <si>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</si>
  <si>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</si>
  <si>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t>活動量（小数点以下切り捨て後）</t>
    <rPh sb="0" eb="2">
      <t>カツドウ</t>
    </rPh>
    <rPh sb="2" eb="3">
      <t>リョウ</t>
    </rPh>
    <rPh sb="4" eb="7">
      <t>ショウスウテン</t>
    </rPh>
    <rPh sb="7" eb="9">
      <t>イカ</t>
    </rPh>
    <rPh sb="9" eb="10">
      <t>キ</t>
    </rPh>
    <rPh sb="11" eb="12">
      <t>ス</t>
    </rPh>
    <rPh sb="13" eb="14">
      <t>ゴ</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</si>
  <si>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</si>
  <si>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</si>
  <si>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</si>
  <si>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</si>
  <si>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</si>
  <si>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</si>
  <si>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</si>
  <si>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</si>
  <si>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</si>
  <si>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</si>
  <si>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</si>
  <si>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</si>
  <si>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令和4年度</t>
    <rPh sb="3" eb="4">
      <t>ネン</t>
    </rPh>
    <rPh sb="4" eb="5">
      <t>ド</t>
    </rPh>
    <phoneticPr fontId="2"/>
  </si>
  <si>
    <t>SHIFT事業 第1期 削減目標年度CO2排出量算定報告書
（令和4年度実績報告用）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3">
      <t>レイワ</t>
    </rPh>
    <rPh sb="34" eb="35">
      <t>ネン</t>
    </rPh>
    <rPh sb="35" eb="36">
      <t>ド</t>
    </rPh>
    <rPh sb="36" eb="38">
      <t>ジッセキ</t>
    </rPh>
    <rPh sb="38" eb="40">
      <t>ホウコク</t>
    </rPh>
    <rPh sb="40" eb="41">
      <t>ヨウ</t>
    </rPh>
    <phoneticPr fontId="4"/>
  </si>
  <si>
    <t>077：塗装工事業</t>
    <rPh sb="4" eb="9">
      <t>トソウコウジギョウ</t>
    </rPh>
    <phoneticPr fontId="2"/>
  </si>
  <si>
    <t>本ファイルは第1期（2021年度参加者）のうち、</t>
    <rPh sb="0" eb="1">
      <t>ホン</t>
    </rPh>
    <rPh sb="6" eb="7">
      <t>ダイ</t>
    </rPh>
    <rPh sb="8" eb="9">
      <t>キ</t>
    </rPh>
    <rPh sb="14" eb="15">
      <t>ネン</t>
    </rPh>
    <rPh sb="15" eb="16">
      <t>ド</t>
    </rPh>
    <rPh sb="16" eb="19">
      <t>サンカシャ</t>
    </rPh>
    <phoneticPr fontId="4"/>
  </si>
  <si>
    <t>2022年度を削減目標年度とする目標保有者の削減目標年度算定報告書です。</t>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</si>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</sst>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9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09">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9" fillId="0" borderId="6" xfId="0" applyFont="1" applyFill="1" applyBorder="1">
      <alignment vertical="center"/>
    </xf>
    <xf numFmtId="0" fontId="9" fillId="0" borderId="4" xfId="0" applyFont="1" applyFill="1" applyBorder="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33" fillId="0" borderId="0" xfId="0" applyFont="1" applyFill="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3" fillId="2" borderId="73" xfId="2" applyNumberFormat="1"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9" fillId="0" borderId="48" xfId="0" applyFont="1" applyFill="1" applyBorder="1">
      <alignment vertical="center"/>
    </xf>
    <xf numFmtId="0" fontId="9" fillId="0" borderId="46" xfId="0" applyFont="1" applyFill="1" applyBorder="1">
      <alignment vertical="center"/>
    </xf>
    <xf numFmtId="0" fontId="9" fillId="2" borderId="9" xfId="0" applyNumberFormat="1" applyFont="1" applyFill="1" applyBorder="1" applyAlignment="1" applyProtection="1">
      <alignment horizontal="center" vertical="center"/>
      <protection locked="0"/>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20" fillId="0" borderId="0" xfId="0" applyFont="1" applyFill="1" applyBorder="1" applyAlignment="1">
      <alignment horizontal="left" vertical="center" shrinkToFit="1"/>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7"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Border="1" applyAlignment="1" applyProtection="1">
      <alignment horizontal="right" vertical="center"/>
    </xf>
    <xf numFmtId="181" fontId="10" fillId="0" borderId="0" xfId="4" applyNumberFormat="1" applyFont="1" applyProtection="1">
      <alignment vertical="center"/>
    </xf>
    <xf numFmtId="181" fontId="9" fillId="0" borderId="0" xfId="4" applyNumberFormat="1" applyFont="1" applyProtection="1">
      <alignment vertical="center"/>
    </xf>
    <xf numFmtId="181" fontId="18" fillId="0" borderId="0" xfId="4" applyNumberFormat="1" applyFont="1" applyProtection="1">
      <alignment vertical="center"/>
    </xf>
    <xf numFmtId="181" fontId="18" fillId="0" borderId="0" xfId="0" applyNumberFormat="1" applyFont="1" applyProtection="1">
      <alignment vertical="center"/>
    </xf>
    <xf numFmtId="181" fontId="32" fillId="0" borderId="0" xfId="4" applyNumberFormat="1" applyFont="1" applyProtection="1">
      <alignment vertical="center"/>
    </xf>
    <xf numFmtId="181" fontId="9" fillId="0" borderId="0" xfId="0" applyNumberFormat="1" applyFont="1" applyProtection="1">
      <alignment vertical="center"/>
    </xf>
    <xf numFmtId="0" fontId="9" fillId="2" borderId="41" xfId="0" applyNumberFormat="1" applyFont="1" applyFill="1" applyBorder="1" applyAlignment="1" applyProtection="1">
      <alignment horizontal="center" vertical="center" wrapText="1"/>
      <protection locked="0"/>
    </xf>
    <xf numFmtId="0" fontId="9" fillId="2" borderId="35" xfId="0" applyNumberFormat="1" applyFont="1" applyFill="1" applyBorder="1" applyAlignment="1" applyProtection="1">
      <alignment horizontal="center" vertical="center" wrapText="1"/>
      <protection locked="0"/>
    </xf>
    <xf numFmtId="0" fontId="9" fillId="2" borderId="30"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protection locked="0"/>
    </xf>
    <xf numFmtId="0" fontId="9" fillId="2" borderId="1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3" borderId="9" xfId="0" applyFont="1" applyFill="1" applyBorder="1" applyAlignment="1">
      <alignment horizontal="center" vertical="center"/>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72" xfId="2"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Border="1" applyAlignment="1">
      <alignment horizontal="center" vertical="center"/>
    </xf>
    <xf numFmtId="0" fontId="9" fillId="3" borderId="21"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NumberFormat="1" applyFont="1" applyFill="1" applyBorder="1" applyAlignment="1" applyProtection="1">
      <alignment horizontal="center" vertical="center" wrapText="1"/>
      <protection locked="0"/>
    </xf>
    <xf numFmtId="0" fontId="3" fillId="2" borderId="54" xfId="0" applyNumberFormat="1" applyFont="1" applyFill="1" applyBorder="1" applyAlignment="1" applyProtection="1">
      <alignment horizontal="center" vertical="center" wrapText="1"/>
      <protection locked="0"/>
    </xf>
    <xf numFmtId="0" fontId="3" fillId="2" borderId="55" xfId="0" applyNumberFormat="1"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xf numFmtId="0" fontId="36" fillId="0" borderId="0" xfId="9" applyFont="1" applyAlignment="1">
      <alignment vertical="center"/>
    </xf>
    <xf numFmtId="0" fontId="3" fillId="3" borderId="75" xfId="0" applyFont="1" applyFill="1" applyBorder="1" applyAlignment="1">
      <alignment horizontal="center" vertical="center" wrapText="1"/>
    </xf>
    <xf numFmtId="0" fontId="29" fillId="0" borderId="0" xfId="0" applyFont="1" applyFill="1">
      <alignment vertical="center"/>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7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19</xdr:col>
          <xdr:colOff>22860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14288</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861060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19921875" style="11" customWidth="1"/>
    <col min="12" max="13" width="8.19921875" style="11"/>
    <col min="14" max="16384" width="8.19921875" style="14"/>
  </cols>
  <sheetData>
    <row r="1" spans="1:3" ht="17.7" customHeight="1" x14ac:dyDescent="0.45">
      <c r="A1" s="132" t="s">
        <v>752</v>
      </c>
    </row>
    <row r="2" spans="1:3" x14ac:dyDescent="0.45">
      <c r="B2" s="11" t="s">
        <v>753</v>
      </c>
    </row>
    <row r="3" spans="1:3" ht="18" customHeight="1" x14ac:dyDescent="0.45">
      <c r="B3" s="13"/>
      <c r="C3" s="11" t="s">
        <v>754</v>
      </c>
    </row>
    <row r="4" spans="1:3" ht="18" customHeight="1" x14ac:dyDescent="0.45">
      <c r="B4" s="12"/>
      <c r="C4" s="11" t="s">
        <v>755</v>
      </c>
    </row>
    <row r="5" spans="1:3" ht="18" customHeight="1" x14ac:dyDescent="0.45">
      <c r="B5" s="16"/>
      <c r="C5" s="11" t="s">
        <v>839</v>
      </c>
    </row>
    <row r="6" spans="1:3" x14ac:dyDescent="0.45">
      <c r="B6" s="11" t="s">
        <v>808</v>
      </c>
    </row>
    <row r="8" spans="1:3" x14ac:dyDescent="0.45">
      <c r="B8" s="11" t="s">
        <v>756</v>
      </c>
    </row>
    <row r="9" spans="1:3" x14ac:dyDescent="0.45">
      <c r="B9" s="14"/>
    </row>
    <row r="10" spans="1:3" x14ac:dyDescent="0.45">
      <c r="B10" s="11" t="s">
        <v>758</v>
      </c>
    </row>
    <row r="11" spans="1:3" x14ac:dyDescent="0.45">
      <c r="B11" s="11" t="s">
        <v>757</v>
      </c>
    </row>
    <row r="13" spans="1:3" s="11" customFormat="1" ht="19.2" customHeight="1" x14ac:dyDescent="0.45">
      <c r="B13" s="604" t="s">
        <v>875</v>
      </c>
    </row>
    <row r="14" spans="1:3" s="11" customFormat="1" ht="22.2" customHeight="1" x14ac:dyDescent="0.45">
      <c r="B14" s="604" t="s">
        <v>876</v>
      </c>
    </row>
    <row r="15" spans="1:3" s="11" customFormat="1" ht="14.4" x14ac:dyDescent="0.45">
      <c r="B15" s="292" t="s">
        <v>880</v>
      </c>
    </row>
    <row r="16" spans="1:3" s="11" customFormat="1" ht="14.4" x14ac:dyDescent="0.45">
      <c r="B16" s="292"/>
    </row>
    <row r="17" spans="2:2" x14ac:dyDescent="0.45">
      <c r="B17" s="15" t="s">
        <v>807</v>
      </c>
    </row>
    <row r="18" spans="2:2" x14ac:dyDescent="0.45">
      <c r="B18" s="15"/>
    </row>
  </sheetData>
  <sheetProtection algorithmName="SHA-512" hashValue="LePv+XRTyq/+q0tiX3QEqSER3JnViWrr6sVpWTIFkMPwolTejhZDRqNZH08c7qlCafrSHCvGJByxeQIkuQH1Zg==" saltValue="R03hjjOuxM+dCDP2K6CZhQ==" spinCount="100000" sheet="1" scenarios="1" formatRows="0" insertRows="0" deleteRows="0"/>
  <dataConsolidate/>
  <phoneticPr fontId="2"/>
  <conditionalFormatting sqref="B5">
    <cfRule type="expression" dxfId="7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48" t="s">
        <v>760</v>
      </c>
      <c r="B1" s="300" t="s">
        <v>761</v>
      </c>
    </row>
    <row r="2" spans="1:4" x14ac:dyDescent="0.45">
      <c r="A2" s="249" t="s">
        <v>736</v>
      </c>
      <c r="B2" s="301" t="s">
        <v>863</v>
      </c>
    </row>
    <row r="3" spans="1:4" x14ac:dyDescent="0.45">
      <c r="A3" s="302"/>
      <c r="B3" s="302"/>
    </row>
    <row r="4" spans="1:4" x14ac:dyDescent="0.45">
      <c r="A4" s="249" t="s">
        <v>762</v>
      </c>
      <c r="B4" s="303" t="s">
        <v>838</v>
      </c>
    </row>
    <row r="5" spans="1:4" x14ac:dyDescent="0.45">
      <c r="A5" s="249" t="s">
        <v>763</v>
      </c>
      <c r="B5" s="304">
        <v>1</v>
      </c>
    </row>
    <row r="6" spans="1:4" x14ac:dyDescent="0.45">
      <c r="A6" s="19" t="s">
        <v>764</v>
      </c>
      <c r="B6" s="305"/>
    </row>
    <row r="7" spans="1:4" ht="13.8" thickBot="1" x14ac:dyDescent="0.5">
      <c r="A7" s="19" t="s">
        <v>765</v>
      </c>
      <c r="B7" s="306"/>
    </row>
    <row r="8" spans="1:4" ht="13.8" thickBot="1" x14ac:dyDescent="0.5">
      <c r="A8" s="249" t="s">
        <v>766</v>
      </c>
      <c r="B8" s="307">
        <f>'6-2．CO2排出量_総括'!H7</f>
        <v>0</v>
      </c>
    </row>
    <row r="9" spans="1:4" x14ac:dyDescent="0.45">
      <c r="A9" s="249" t="s">
        <v>767</v>
      </c>
      <c r="B9" s="250"/>
    </row>
    <row r="11" spans="1:4" ht="13.8" thickBot="1" x14ac:dyDescent="0.5">
      <c r="A11" s="282" t="s">
        <v>864</v>
      </c>
      <c r="B11" s="283" t="s">
        <v>852</v>
      </c>
      <c r="C11" s="283" t="s">
        <v>853</v>
      </c>
      <c r="D11" s="284" t="s">
        <v>691</v>
      </c>
    </row>
    <row r="12" spans="1:4" ht="13.8" thickBot="1" x14ac:dyDescent="0.5">
      <c r="A12" s="18" t="str">
        <f>'6-2．CO2排出量_総括'!B18</f>
        <v>令和4年度</v>
      </c>
      <c r="B12" s="285">
        <f>'6-2．CO2排出量_総括'!H18</f>
        <v>0</v>
      </c>
      <c r="C12" s="18">
        <f>'6-2．CO2排出量_総括'!K18</f>
        <v>0</v>
      </c>
      <c r="D12" s="18">
        <f>'6-2．CO2排出量_総括'!N18</f>
        <v>0</v>
      </c>
    </row>
    <row r="13" spans="1:4" ht="13.8" thickBot="1" x14ac:dyDescent="0.5"/>
    <row r="14" spans="1:4" ht="13.8" thickBot="1" x14ac:dyDescent="0.5">
      <c r="A14" s="289" t="s">
        <v>856</v>
      </c>
      <c r="B14" s="289" t="s">
        <v>857</v>
      </c>
      <c r="C14" s="290" t="s">
        <v>865</v>
      </c>
      <c r="D14" s="308" t="str">
        <f>"排出量"&amp;"（"&amp;'6-2．CO2排出量_総括'!B18&amp;"）"</f>
        <v>排出量（令和4年度）</v>
      </c>
    </row>
    <row r="15" spans="1:4" ht="13.8" thickBot="1" x14ac:dyDescent="0.5">
      <c r="A15" s="289">
        <v>1</v>
      </c>
      <c r="B15" s="291">
        <f>'1. 基本情報等'!K15</f>
        <v>0</v>
      </c>
      <c r="C15" s="291">
        <f>'1. 基本情報等'!K17</f>
        <v>0</v>
      </c>
      <c r="D15" s="308">
        <f>'6-2．CO2排出量_総括'!H7</f>
        <v>0</v>
      </c>
    </row>
  </sheetData>
  <sheetProtection algorithmName="SHA-512" hashValue="z4m3/WubD8g2G9wCRimy0mpNI1IRn052XXeeWhicsNMJAHg7TZjRxO8hVVNNBXzn60WUGHfIr//vVzmh61p/aw==" saltValue="k0Y19rTKXwbRQMHrxlunm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96"/>
    <col min="2" max="2" width="8.69921875" style="94"/>
    <col min="3" max="3" width="8.69921875" style="95"/>
    <col min="4" max="4" width="25.5" style="96" customWidth="1"/>
    <col min="5" max="5" width="8.69921875" style="96"/>
    <col min="6" max="6" width="16.69921875" style="96" customWidth="1"/>
    <col min="7" max="8" width="8.69921875" style="96"/>
    <col min="9" max="9" width="17.19921875" style="96" customWidth="1"/>
    <col min="10" max="16384" width="8.69921875" style="96"/>
  </cols>
  <sheetData>
    <row r="4" spans="2:10" x14ac:dyDescent="0.45">
      <c r="D4" s="96" t="s">
        <v>748</v>
      </c>
    </row>
    <row r="6" spans="2:10" x14ac:dyDescent="0.45">
      <c r="B6" s="94" t="s">
        <v>709</v>
      </c>
    </row>
    <row r="7" spans="2:10" ht="18.600000000000001" thickBot="1" x14ac:dyDescent="0.5">
      <c r="B7" s="94" t="s">
        <v>710</v>
      </c>
      <c r="C7" s="95" t="s">
        <v>711</v>
      </c>
      <c r="D7" s="97" t="s">
        <v>640</v>
      </c>
      <c r="E7" s="97" t="s">
        <v>664</v>
      </c>
      <c r="F7" s="97" t="s">
        <v>693</v>
      </c>
      <c r="G7" s="97" t="s">
        <v>692</v>
      </c>
      <c r="H7" s="97" t="s">
        <v>668</v>
      </c>
      <c r="I7" s="98" t="s">
        <v>670</v>
      </c>
      <c r="J7" s="99" t="s">
        <v>745</v>
      </c>
    </row>
    <row r="8" spans="2:10" x14ac:dyDescent="0.45">
      <c r="B8" s="94">
        <v>1.2</v>
      </c>
      <c r="C8" s="95" t="s">
        <v>713</v>
      </c>
      <c r="D8" s="100" t="s">
        <v>588</v>
      </c>
      <c r="E8" s="101">
        <v>1</v>
      </c>
      <c r="F8" s="102" t="s">
        <v>694</v>
      </c>
      <c r="G8" s="102" t="s">
        <v>666</v>
      </c>
      <c r="H8" s="103" t="s">
        <v>672</v>
      </c>
      <c r="I8" s="102" t="s">
        <v>686</v>
      </c>
      <c r="J8" s="104" t="s">
        <v>746</v>
      </c>
    </row>
    <row r="9" spans="2:10" x14ac:dyDescent="0.45">
      <c r="B9" s="94">
        <v>1.1000000000000001</v>
      </c>
      <c r="C9" s="95" t="s">
        <v>712</v>
      </c>
      <c r="D9" s="105" t="s">
        <v>589</v>
      </c>
      <c r="E9" s="106">
        <v>0</v>
      </c>
      <c r="F9" s="98" t="s">
        <v>694</v>
      </c>
      <c r="G9" s="98" t="s">
        <v>667</v>
      </c>
      <c r="H9" s="98" t="s">
        <v>687</v>
      </c>
      <c r="I9" s="98" t="s">
        <v>671</v>
      </c>
      <c r="J9" s="107" t="s">
        <v>746</v>
      </c>
    </row>
    <row r="10" spans="2:10" x14ac:dyDescent="0.45">
      <c r="B10" s="94">
        <v>1.1000000000000001</v>
      </c>
      <c r="C10" s="95" t="s">
        <v>712</v>
      </c>
      <c r="D10" s="105" t="s">
        <v>590</v>
      </c>
      <c r="E10" s="106">
        <v>0</v>
      </c>
      <c r="F10" s="98" t="s">
        <v>694</v>
      </c>
      <c r="G10" s="98" t="s">
        <v>667</v>
      </c>
      <c r="H10" s="98" t="s">
        <v>687</v>
      </c>
      <c r="I10" s="98" t="s">
        <v>671</v>
      </c>
      <c r="J10" s="107" t="s">
        <v>746</v>
      </c>
    </row>
    <row r="11" spans="2:10" x14ac:dyDescent="0.45">
      <c r="B11" s="94">
        <v>1.1000000000000001</v>
      </c>
      <c r="C11" s="95" t="s">
        <v>712</v>
      </c>
      <c r="D11" s="105" t="s">
        <v>591</v>
      </c>
      <c r="E11" s="106">
        <v>0</v>
      </c>
      <c r="F11" s="98" t="s">
        <v>694</v>
      </c>
      <c r="G11" s="98" t="s">
        <v>667</v>
      </c>
      <c r="H11" s="98" t="s">
        <v>687</v>
      </c>
      <c r="I11" s="98" t="s">
        <v>671</v>
      </c>
      <c r="J11" s="107" t="s">
        <v>746</v>
      </c>
    </row>
    <row r="12" spans="2:10" x14ac:dyDescent="0.45">
      <c r="B12" s="94">
        <v>1.1000000000000001</v>
      </c>
      <c r="C12" s="95" t="s">
        <v>712</v>
      </c>
      <c r="D12" s="105" t="s">
        <v>592</v>
      </c>
      <c r="E12" s="106">
        <v>0</v>
      </c>
      <c r="F12" s="98" t="s">
        <v>694</v>
      </c>
      <c r="G12" s="98" t="s">
        <v>667</v>
      </c>
      <c r="H12" s="98" t="s">
        <v>687</v>
      </c>
      <c r="I12" s="98" t="s">
        <v>671</v>
      </c>
      <c r="J12" s="107" t="s">
        <v>746</v>
      </c>
    </row>
    <row r="13" spans="2:10" x14ac:dyDescent="0.45">
      <c r="B13" s="94">
        <v>1.1000000000000001</v>
      </c>
      <c r="C13" s="95" t="s">
        <v>712</v>
      </c>
      <c r="D13" s="105" t="s">
        <v>593</v>
      </c>
      <c r="E13" s="106">
        <v>0</v>
      </c>
      <c r="F13" s="98" t="s">
        <v>694</v>
      </c>
      <c r="G13" s="98" t="s">
        <v>667</v>
      </c>
      <c r="H13" s="98" t="s">
        <v>687</v>
      </c>
      <c r="I13" s="98" t="s">
        <v>671</v>
      </c>
      <c r="J13" s="107" t="s">
        <v>746</v>
      </c>
    </row>
    <row r="14" spans="2:10" x14ac:dyDescent="0.45">
      <c r="B14" s="94">
        <v>1.1000000000000001</v>
      </c>
      <c r="C14" s="95" t="s">
        <v>712</v>
      </c>
      <c r="D14" s="105" t="s">
        <v>594</v>
      </c>
      <c r="E14" s="106">
        <v>0</v>
      </c>
      <c r="F14" s="98" t="s">
        <v>694</v>
      </c>
      <c r="G14" s="99" t="s">
        <v>661</v>
      </c>
      <c r="H14" s="98" t="s">
        <v>688</v>
      </c>
      <c r="I14" s="98" t="s">
        <v>671</v>
      </c>
      <c r="J14" s="107" t="s">
        <v>746</v>
      </c>
    </row>
    <row r="15" spans="2:10" x14ac:dyDescent="0.45">
      <c r="B15" s="94">
        <v>1.1000000000000001</v>
      </c>
      <c r="C15" s="95" t="s">
        <v>712</v>
      </c>
      <c r="D15" s="105" t="s">
        <v>595</v>
      </c>
      <c r="E15" s="106">
        <v>0</v>
      </c>
      <c r="F15" s="98" t="s">
        <v>694</v>
      </c>
      <c r="G15" s="99" t="s">
        <v>661</v>
      </c>
      <c r="H15" s="98" t="s">
        <v>688</v>
      </c>
      <c r="I15" s="98" t="s">
        <v>671</v>
      </c>
      <c r="J15" s="107" t="s">
        <v>746</v>
      </c>
    </row>
    <row r="16" spans="2:10" x14ac:dyDescent="0.45">
      <c r="B16" s="94">
        <v>1.1000000000000001</v>
      </c>
      <c r="C16" s="95" t="s">
        <v>712</v>
      </c>
      <c r="D16" s="105" t="s">
        <v>596</v>
      </c>
      <c r="E16" s="106">
        <v>0</v>
      </c>
      <c r="F16" s="98" t="s">
        <v>694</v>
      </c>
      <c r="G16" s="99" t="s">
        <v>661</v>
      </c>
      <c r="H16" s="98" t="s">
        <v>688</v>
      </c>
      <c r="I16" s="98" t="s">
        <v>671</v>
      </c>
      <c r="J16" s="107" t="s">
        <v>746</v>
      </c>
    </row>
    <row r="17" spans="2:10" x14ac:dyDescent="0.45">
      <c r="B17" s="94">
        <v>1.1000000000000001</v>
      </c>
      <c r="C17" s="95" t="s">
        <v>712</v>
      </c>
      <c r="D17" s="105" t="s">
        <v>597</v>
      </c>
      <c r="E17" s="106">
        <v>0</v>
      </c>
      <c r="F17" s="98" t="s">
        <v>694</v>
      </c>
      <c r="G17" s="99" t="s">
        <v>661</v>
      </c>
      <c r="H17" s="98" t="s">
        <v>688</v>
      </c>
      <c r="I17" s="98" t="s">
        <v>671</v>
      </c>
      <c r="J17" s="107" t="s">
        <v>746</v>
      </c>
    </row>
    <row r="18" spans="2:10" x14ac:dyDescent="0.45">
      <c r="B18" s="94">
        <v>1.1000000000000001</v>
      </c>
      <c r="C18" s="95" t="s">
        <v>712</v>
      </c>
      <c r="D18" s="105" t="s">
        <v>598</v>
      </c>
      <c r="E18" s="106">
        <v>0</v>
      </c>
      <c r="F18" s="98" t="s">
        <v>694</v>
      </c>
      <c r="G18" s="99" t="s">
        <v>661</v>
      </c>
      <c r="H18" s="98" t="s">
        <v>688</v>
      </c>
      <c r="I18" s="98" t="s">
        <v>671</v>
      </c>
      <c r="J18" s="107" t="s">
        <v>746</v>
      </c>
    </row>
    <row r="19" spans="2:10" x14ac:dyDescent="0.45">
      <c r="B19" s="94">
        <v>1.1000000000000001</v>
      </c>
      <c r="C19" s="95" t="s">
        <v>712</v>
      </c>
      <c r="D19" s="105" t="s">
        <v>599</v>
      </c>
      <c r="E19" s="106">
        <v>0</v>
      </c>
      <c r="F19" s="98" t="s">
        <v>694</v>
      </c>
      <c r="G19" s="99" t="s">
        <v>661</v>
      </c>
      <c r="H19" s="98" t="s">
        <v>688</v>
      </c>
      <c r="I19" s="98" t="s">
        <v>671</v>
      </c>
      <c r="J19" s="107" t="s">
        <v>746</v>
      </c>
    </row>
    <row r="20" spans="2:10" x14ac:dyDescent="0.45">
      <c r="B20" s="94">
        <v>1.1000000000000001</v>
      </c>
      <c r="C20" s="95" t="s">
        <v>712</v>
      </c>
      <c r="D20" s="105" t="s">
        <v>600</v>
      </c>
      <c r="E20" s="106">
        <v>0</v>
      </c>
      <c r="F20" s="98" t="s">
        <v>694</v>
      </c>
      <c r="G20" s="99" t="s">
        <v>661</v>
      </c>
      <c r="H20" s="98" t="s">
        <v>688</v>
      </c>
      <c r="I20" s="98" t="s">
        <v>671</v>
      </c>
      <c r="J20" s="107" t="s">
        <v>746</v>
      </c>
    </row>
    <row r="21" spans="2:10" x14ac:dyDescent="0.45">
      <c r="B21" s="94">
        <v>1.1000000000000001</v>
      </c>
      <c r="C21" s="95" t="s">
        <v>712</v>
      </c>
      <c r="D21" s="105" t="s">
        <v>601</v>
      </c>
      <c r="E21" s="106">
        <v>0</v>
      </c>
      <c r="F21" s="98" t="s">
        <v>694</v>
      </c>
      <c r="G21" s="99" t="s">
        <v>661</v>
      </c>
      <c r="H21" s="98" t="s">
        <v>688</v>
      </c>
      <c r="I21" s="98" t="s">
        <v>671</v>
      </c>
      <c r="J21" s="107" t="s">
        <v>746</v>
      </c>
    </row>
    <row r="22" spans="2:10" x14ac:dyDescent="0.45">
      <c r="B22" s="94">
        <v>1.1000000000000001</v>
      </c>
      <c r="C22" s="95" t="s">
        <v>712</v>
      </c>
      <c r="D22" s="105" t="s">
        <v>602</v>
      </c>
      <c r="E22" s="106">
        <v>0</v>
      </c>
      <c r="F22" s="98" t="s">
        <v>694</v>
      </c>
      <c r="G22" s="99" t="s">
        <v>661</v>
      </c>
      <c r="H22" s="98" t="s">
        <v>688</v>
      </c>
      <c r="I22" s="98" t="s">
        <v>671</v>
      </c>
      <c r="J22" s="107" t="s">
        <v>746</v>
      </c>
    </row>
    <row r="23" spans="2:10" x14ac:dyDescent="0.45">
      <c r="B23" s="94">
        <v>1.1000000000000001</v>
      </c>
      <c r="C23" s="95" t="s">
        <v>712</v>
      </c>
      <c r="D23" s="105" t="s">
        <v>603</v>
      </c>
      <c r="E23" s="106">
        <v>0</v>
      </c>
      <c r="F23" s="98" t="s">
        <v>694</v>
      </c>
      <c r="G23" s="99" t="s">
        <v>661</v>
      </c>
      <c r="H23" s="98" t="s">
        <v>688</v>
      </c>
      <c r="I23" s="98" t="s">
        <v>671</v>
      </c>
      <c r="J23" s="107" t="s">
        <v>746</v>
      </c>
    </row>
    <row r="24" spans="2:10" x14ac:dyDescent="0.45">
      <c r="B24" s="94">
        <v>1.1000000000000001</v>
      </c>
      <c r="C24" s="95" t="s">
        <v>712</v>
      </c>
      <c r="D24" s="105" t="s">
        <v>604</v>
      </c>
      <c r="E24" s="106">
        <v>0</v>
      </c>
      <c r="F24" s="98" t="s">
        <v>694</v>
      </c>
      <c r="G24" s="98" t="s">
        <v>667</v>
      </c>
      <c r="H24" s="98" t="s">
        <v>687</v>
      </c>
      <c r="I24" s="98" t="s">
        <v>671</v>
      </c>
      <c r="J24" s="107" t="s">
        <v>746</v>
      </c>
    </row>
    <row r="25" spans="2:10" x14ac:dyDescent="0.45">
      <c r="B25" s="94">
        <v>1.1000000000000001</v>
      </c>
      <c r="C25" s="95" t="s">
        <v>712</v>
      </c>
      <c r="D25" s="105" t="s">
        <v>605</v>
      </c>
      <c r="E25" s="106">
        <v>0</v>
      </c>
      <c r="F25" s="98" t="s">
        <v>694</v>
      </c>
      <c r="G25" s="98" t="s">
        <v>667</v>
      </c>
      <c r="H25" s="98" t="s">
        <v>687</v>
      </c>
      <c r="I25" s="98" t="s">
        <v>671</v>
      </c>
      <c r="J25" s="107" t="s">
        <v>746</v>
      </c>
    </row>
    <row r="26" spans="2:10" x14ac:dyDescent="0.45">
      <c r="B26" s="94">
        <v>1.1000000000000001</v>
      </c>
      <c r="C26" s="95" t="s">
        <v>712</v>
      </c>
      <c r="D26" s="105" t="s">
        <v>606</v>
      </c>
      <c r="E26" s="106">
        <v>0</v>
      </c>
      <c r="F26" s="98" t="s">
        <v>694</v>
      </c>
      <c r="G26" s="99" t="s">
        <v>665</v>
      </c>
      <c r="H26" s="98" t="s">
        <v>689</v>
      </c>
      <c r="I26" s="98" t="s">
        <v>671</v>
      </c>
      <c r="J26" s="107" t="s">
        <v>746</v>
      </c>
    </row>
    <row r="27" spans="2:10" x14ac:dyDescent="0.45">
      <c r="B27" s="94">
        <v>1.1000000000000001</v>
      </c>
      <c r="C27" s="95" t="s">
        <v>712</v>
      </c>
      <c r="D27" s="105" t="s">
        <v>607</v>
      </c>
      <c r="E27" s="106">
        <v>0</v>
      </c>
      <c r="F27" s="98" t="s">
        <v>694</v>
      </c>
      <c r="G27" s="98" t="s">
        <v>667</v>
      </c>
      <c r="H27" s="98" t="s">
        <v>687</v>
      </c>
      <c r="I27" s="98" t="s">
        <v>671</v>
      </c>
      <c r="J27" s="107" t="s">
        <v>746</v>
      </c>
    </row>
    <row r="28" spans="2:10" x14ac:dyDescent="0.45">
      <c r="B28" s="94">
        <v>1.1000000000000001</v>
      </c>
      <c r="C28" s="95" t="s">
        <v>712</v>
      </c>
      <c r="D28" s="105" t="s">
        <v>806</v>
      </c>
      <c r="E28" s="106">
        <v>0</v>
      </c>
      <c r="F28" s="98" t="s">
        <v>694</v>
      </c>
      <c r="G28" s="99" t="s">
        <v>665</v>
      </c>
      <c r="H28" s="98" t="s">
        <v>689</v>
      </c>
      <c r="I28" s="98" t="s">
        <v>671</v>
      </c>
      <c r="J28" s="107" t="s">
        <v>746</v>
      </c>
    </row>
    <row r="29" spans="2:10" x14ac:dyDescent="0.45">
      <c r="B29" s="94">
        <v>1.1000000000000001</v>
      </c>
      <c r="C29" s="95" t="s">
        <v>712</v>
      </c>
      <c r="D29" s="105" t="s">
        <v>609</v>
      </c>
      <c r="E29" s="106">
        <v>0</v>
      </c>
      <c r="F29" s="98" t="s">
        <v>694</v>
      </c>
      <c r="G29" s="98" t="s">
        <v>667</v>
      </c>
      <c r="H29" s="98" t="s">
        <v>687</v>
      </c>
      <c r="I29" s="98" t="s">
        <v>671</v>
      </c>
      <c r="J29" s="107" t="s">
        <v>746</v>
      </c>
    </row>
    <row r="30" spans="2:10" x14ac:dyDescent="0.45">
      <c r="B30" s="94">
        <v>1.1000000000000001</v>
      </c>
      <c r="C30" s="95" t="s">
        <v>712</v>
      </c>
      <c r="D30" s="105" t="s">
        <v>610</v>
      </c>
      <c r="E30" s="106">
        <v>0</v>
      </c>
      <c r="F30" s="98" t="s">
        <v>694</v>
      </c>
      <c r="G30" s="98" t="s">
        <v>667</v>
      </c>
      <c r="H30" s="98" t="s">
        <v>687</v>
      </c>
      <c r="I30" s="98" t="s">
        <v>671</v>
      </c>
      <c r="J30" s="107" t="s">
        <v>746</v>
      </c>
    </row>
    <row r="31" spans="2:10" x14ac:dyDescent="0.45">
      <c r="B31" s="94">
        <v>1.1000000000000001</v>
      </c>
      <c r="C31" s="95" t="s">
        <v>712</v>
      </c>
      <c r="D31" s="105" t="s">
        <v>611</v>
      </c>
      <c r="E31" s="106">
        <v>0</v>
      </c>
      <c r="F31" s="98" t="s">
        <v>694</v>
      </c>
      <c r="G31" s="99" t="s">
        <v>661</v>
      </c>
      <c r="H31" s="98" t="s">
        <v>688</v>
      </c>
      <c r="I31" s="98" t="s">
        <v>671</v>
      </c>
      <c r="J31" s="107" t="s">
        <v>746</v>
      </c>
    </row>
    <row r="32" spans="2:10" x14ac:dyDescent="0.45">
      <c r="B32" s="94">
        <v>1.1000000000000001</v>
      </c>
      <c r="C32" s="95" t="s">
        <v>712</v>
      </c>
      <c r="D32" s="105" t="s">
        <v>612</v>
      </c>
      <c r="E32" s="106">
        <v>0</v>
      </c>
      <c r="F32" s="98" t="s">
        <v>694</v>
      </c>
      <c r="G32" s="99" t="s">
        <v>665</v>
      </c>
      <c r="H32" s="98" t="s">
        <v>689</v>
      </c>
      <c r="I32" s="98" t="s">
        <v>671</v>
      </c>
      <c r="J32" s="107" t="s">
        <v>746</v>
      </c>
    </row>
    <row r="33" spans="2:11" x14ac:dyDescent="0.45">
      <c r="B33" s="94">
        <v>1.1000000000000001</v>
      </c>
      <c r="C33" s="95" t="s">
        <v>712</v>
      </c>
      <c r="D33" s="105" t="s">
        <v>613</v>
      </c>
      <c r="E33" s="106">
        <v>0</v>
      </c>
      <c r="F33" s="98" t="s">
        <v>694</v>
      </c>
      <c r="G33" s="99" t="s">
        <v>665</v>
      </c>
      <c r="H33" s="98" t="s">
        <v>689</v>
      </c>
      <c r="I33" s="98" t="s">
        <v>671</v>
      </c>
      <c r="J33" s="107" t="s">
        <v>746</v>
      </c>
    </row>
    <row r="34" spans="2:11" x14ac:dyDescent="0.45">
      <c r="B34" s="94">
        <v>1.1000000000000001</v>
      </c>
      <c r="C34" s="95" t="s">
        <v>712</v>
      </c>
      <c r="D34" s="105" t="s">
        <v>614</v>
      </c>
      <c r="E34" s="106">
        <v>0</v>
      </c>
      <c r="F34" s="98" t="s">
        <v>694</v>
      </c>
      <c r="G34" s="99" t="s">
        <v>665</v>
      </c>
      <c r="H34" s="98" t="s">
        <v>689</v>
      </c>
      <c r="I34" s="98" t="s">
        <v>671</v>
      </c>
      <c r="J34" s="107" t="s">
        <v>746</v>
      </c>
    </row>
    <row r="35" spans="2:11" x14ac:dyDescent="0.45">
      <c r="B35" s="94">
        <v>1.1000000000000001</v>
      </c>
      <c r="C35" s="95" t="s">
        <v>712</v>
      </c>
      <c r="D35" s="105" t="s">
        <v>615</v>
      </c>
      <c r="E35" s="106">
        <v>0</v>
      </c>
      <c r="F35" s="98" t="s">
        <v>694</v>
      </c>
      <c r="G35" s="99" t="s">
        <v>665</v>
      </c>
      <c r="H35" s="98" t="s">
        <v>689</v>
      </c>
      <c r="I35" s="98" t="s">
        <v>671</v>
      </c>
      <c r="J35" s="107" t="s">
        <v>746</v>
      </c>
    </row>
    <row r="36" spans="2:11" x14ac:dyDescent="0.45">
      <c r="B36" s="94">
        <v>1.3</v>
      </c>
      <c r="C36" s="95" t="s">
        <v>714</v>
      </c>
      <c r="D36" s="105" t="s">
        <v>616</v>
      </c>
      <c r="E36" s="106">
        <v>1</v>
      </c>
      <c r="F36" s="98" t="s">
        <v>694</v>
      </c>
      <c r="G36" s="98" t="s">
        <v>669</v>
      </c>
      <c r="H36" s="108" t="s">
        <v>672</v>
      </c>
      <c r="I36" s="98" t="s">
        <v>671</v>
      </c>
      <c r="J36" s="107" t="s">
        <v>746</v>
      </c>
    </row>
    <row r="37" spans="2:11" x14ac:dyDescent="0.45">
      <c r="B37" s="94">
        <v>1.3</v>
      </c>
      <c r="C37" s="95" t="s">
        <v>714</v>
      </c>
      <c r="D37" s="105" t="s">
        <v>617</v>
      </c>
      <c r="E37" s="106">
        <v>1</v>
      </c>
      <c r="F37" s="98" t="s">
        <v>694</v>
      </c>
      <c r="G37" s="98" t="s">
        <v>669</v>
      </c>
      <c r="H37" s="108" t="s">
        <v>672</v>
      </c>
      <c r="I37" s="98" t="s">
        <v>671</v>
      </c>
      <c r="J37" s="107" t="s">
        <v>746</v>
      </c>
    </row>
    <row r="38" spans="2:11" x14ac:dyDescent="0.45">
      <c r="B38" s="94">
        <v>1.3</v>
      </c>
      <c r="C38" s="95" t="s">
        <v>714</v>
      </c>
      <c r="D38" s="105" t="s">
        <v>618</v>
      </c>
      <c r="E38" s="106">
        <v>1</v>
      </c>
      <c r="F38" s="98" t="s">
        <v>694</v>
      </c>
      <c r="G38" s="98" t="s">
        <v>669</v>
      </c>
      <c r="H38" s="108" t="s">
        <v>672</v>
      </c>
      <c r="I38" s="98" t="s">
        <v>671</v>
      </c>
      <c r="J38" s="107" t="s">
        <v>746</v>
      </c>
    </row>
    <row r="39" spans="2:11" x14ac:dyDescent="0.45">
      <c r="B39" s="94">
        <v>1.3</v>
      </c>
      <c r="C39" s="95" t="s">
        <v>714</v>
      </c>
      <c r="D39" s="105" t="s">
        <v>619</v>
      </c>
      <c r="E39" s="106">
        <v>1</v>
      </c>
      <c r="F39" s="98" t="s">
        <v>694</v>
      </c>
      <c r="G39" s="98" t="s">
        <v>669</v>
      </c>
      <c r="H39" s="108" t="s">
        <v>672</v>
      </c>
      <c r="I39" s="98" t="s">
        <v>671</v>
      </c>
      <c r="J39" s="107" t="s">
        <v>746</v>
      </c>
    </row>
    <row r="40" spans="2:11" x14ac:dyDescent="0.45">
      <c r="B40" s="109">
        <v>1.4</v>
      </c>
      <c r="C40" s="110" t="s">
        <v>715</v>
      </c>
      <c r="D40" s="111" t="s">
        <v>620</v>
      </c>
      <c r="E40" s="112">
        <v>1</v>
      </c>
      <c r="F40" s="113" t="s">
        <v>695</v>
      </c>
      <c r="G40" s="113" t="s">
        <v>666</v>
      </c>
      <c r="H40" s="114" t="s">
        <v>672</v>
      </c>
      <c r="I40" s="113" t="s">
        <v>686</v>
      </c>
      <c r="J40" s="115" t="s">
        <v>672</v>
      </c>
      <c r="K40" s="111" t="s">
        <v>740</v>
      </c>
    </row>
    <row r="41" spans="2:11" x14ac:dyDescent="0.45">
      <c r="B41" s="109">
        <v>1.4</v>
      </c>
      <c r="C41" s="110" t="s">
        <v>715</v>
      </c>
      <c r="D41" s="111" t="s">
        <v>621</v>
      </c>
      <c r="E41" s="112">
        <v>1</v>
      </c>
      <c r="F41" s="113" t="s">
        <v>696</v>
      </c>
      <c r="G41" s="113" t="s">
        <v>666</v>
      </c>
      <c r="H41" s="114" t="s">
        <v>672</v>
      </c>
      <c r="I41" s="113" t="s">
        <v>686</v>
      </c>
      <c r="J41" s="115" t="s">
        <v>672</v>
      </c>
      <c r="K41" s="111" t="s">
        <v>741</v>
      </c>
    </row>
    <row r="42" spans="2:11" x14ac:dyDescent="0.45">
      <c r="B42" s="109">
        <v>1.4</v>
      </c>
      <c r="C42" s="110" t="s">
        <v>715</v>
      </c>
      <c r="D42" s="111" t="s">
        <v>622</v>
      </c>
      <c r="E42" s="112">
        <v>1</v>
      </c>
      <c r="F42" s="113" t="s">
        <v>695</v>
      </c>
      <c r="G42" s="113" t="s">
        <v>669</v>
      </c>
      <c r="H42" s="114" t="s">
        <v>672</v>
      </c>
      <c r="I42" s="113" t="s">
        <v>671</v>
      </c>
      <c r="J42" s="115" t="s">
        <v>672</v>
      </c>
      <c r="K42" s="111" t="s">
        <v>742</v>
      </c>
    </row>
    <row r="43" spans="2:11" x14ac:dyDescent="0.45">
      <c r="B43" s="109">
        <v>1.4</v>
      </c>
      <c r="C43" s="110" t="s">
        <v>715</v>
      </c>
      <c r="D43" s="111" t="s">
        <v>623</v>
      </c>
      <c r="E43" s="112">
        <v>1</v>
      </c>
      <c r="F43" s="113" t="s">
        <v>696</v>
      </c>
      <c r="G43" s="113" t="s">
        <v>669</v>
      </c>
      <c r="H43" s="114" t="s">
        <v>672</v>
      </c>
      <c r="I43" s="113" t="s">
        <v>671</v>
      </c>
      <c r="J43" s="115" t="s">
        <v>672</v>
      </c>
      <c r="K43" s="111" t="s">
        <v>743</v>
      </c>
    </row>
    <row r="44" spans="2:11" x14ac:dyDescent="0.45">
      <c r="B44" s="94">
        <v>2</v>
      </c>
      <c r="C44" s="95" t="s">
        <v>716</v>
      </c>
      <c r="D44" s="105" t="s">
        <v>624</v>
      </c>
      <c r="E44" s="106">
        <v>1</v>
      </c>
      <c r="F44" s="98" t="s">
        <v>697</v>
      </c>
      <c r="G44" s="98" t="s">
        <v>667</v>
      </c>
      <c r="H44" s="108" t="s">
        <v>672</v>
      </c>
      <c r="I44" s="98" t="s">
        <v>674</v>
      </c>
      <c r="J44" s="115" t="s">
        <v>672</v>
      </c>
    </row>
    <row r="45" spans="2:11" x14ac:dyDescent="0.45">
      <c r="B45" s="94">
        <v>2</v>
      </c>
      <c r="C45" s="95" t="s">
        <v>716</v>
      </c>
      <c r="D45" s="105" t="s">
        <v>625</v>
      </c>
      <c r="E45" s="106">
        <v>1</v>
      </c>
      <c r="F45" s="98" t="s">
        <v>697</v>
      </c>
      <c r="G45" s="98" t="s">
        <v>667</v>
      </c>
      <c r="H45" s="108" t="s">
        <v>672</v>
      </c>
      <c r="I45" s="98" t="s">
        <v>674</v>
      </c>
      <c r="J45" s="115" t="s">
        <v>672</v>
      </c>
    </row>
    <row r="46" spans="2:11" x14ac:dyDescent="0.45">
      <c r="B46" s="94">
        <v>2</v>
      </c>
      <c r="C46" s="95" t="s">
        <v>716</v>
      </c>
      <c r="D46" s="105" t="s">
        <v>626</v>
      </c>
      <c r="E46" s="106">
        <v>1</v>
      </c>
      <c r="F46" s="98" t="s">
        <v>697</v>
      </c>
      <c r="G46" s="98" t="s">
        <v>667</v>
      </c>
      <c r="H46" s="108" t="s">
        <v>672</v>
      </c>
      <c r="I46" s="98" t="s">
        <v>674</v>
      </c>
      <c r="J46" s="115" t="s">
        <v>672</v>
      </c>
    </row>
    <row r="47" spans="2:11" x14ac:dyDescent="0.45">
      <c r="B47" s="94">
        <v>2</v>
      </c>
      <c r="C47" s="95" t="s">
        <v>716</v>
      </c>
      <c r="D47" s="105" t="s">
        <v>627</v>
      </c>
      <c r="E47" s="106">
        <v>1</v>
      </c>
      <c r="F47" s="98" t="s">
        <v>697</v>
      </c>
      <c r="G47" s="98" t="s">
        <v>667</v>
      </c>
      <c r="H47" s="108" t="s">
        <v>672</v>
      </c>
      <c r="I47" s="98" t="s">
        <v>674</v>
      </c>
      <c r="J47" s="115" t="s">
        <v>672</v>
      </c>
    </row>
    <row r="48" spans="2:11" x14ac:dyDescent="0.45">
      <c r="B48" s="94">
        <v>2</v>
      </c>
      <c r="C48" s="95" t="s">
        <v>716</v>
      </c>
      <c r="D48" s="105" t="s">
        <v>628</v>
      </c>
      <c r="E48" s="106">
        <v>1</v>
      </c>
      <c r="F48" s="98" t="s">
        <v>697</v>
      </c>
      <c r="G48" s="98" t="s">
        <v>667</v>
      </c>
      <c r="H48" s="108" t="s">
        <v>672</v>
      </c>
      <c r="I48" s="98" t="s">
        <v>674</v>
      </c>
      <c r="J48" s="115" t="s">
        <v>672</v>
      </c>
    </row>
    <row r="49" spans="2:10" x14ac:dyDescent="0.45">
      <c r="B49" s="94">
        <v>2</v>
      </c>
      <c r="C49" s="95" t="s">
        <v>716</v>
      </c>
      <c r="D49" s="105" t="s">
        <v>629</v>
      </c>
      <c r="E49" s="106">
        <v>1</v>
      </c>
      <c r="F49" s="98" t="s">
        <v>697</v>
      </c>
      <c r="G49" s="98" t="s">
        <v>673</v>
      </c>
      <c r="H49" s="108" t="s">
        <v>672</v>
      </c>
      <c r="I49" s="98" t="s">
        <v>675</v>
      </c>
      <c r="J49" s="115" t="s">
        <v>672</v>
      </c>
    </row>
    <row r="50" spans="2:10" x14ac:dyDescent="0.45">
      <c r="B50" s="94">
        <v>2</v>
      </c>
      <c r="C50" s="95" t="s">
        <v>716</v>
      </c>
      <c r="D50" s="105" t="s">
        <v>630</v>
      </c>
      <c r="E50" s="106">
        <v>1</v>
      </c>
      <c r="F50" s="98" t="s">
        <v>697</v>
      </c>
      <c r="G50" s="98" t="s">
        <v>673</v>
      </c>
      <c r="H50" s="108" t="s">
        <v>672</v>
      </c>
      <c r="I50" s="98" t="s">
        <v>675</v>
      </c>
      <c r="J50" s="115" t="s">
        <v>672</v>
      </c>
    </row>
    <row r="51" spans="2:10" x14ac:dyDescent="0.45">
      <c r="B51" s="94">
        <v>2</v>
      </c>
      <c r="C51" s="95" t="s">
        <v>716</v>
      </c>
      <c r="D51" s="105" t="s">
        <v>631</v>
      </c>
      <c r="E51" s="106">
        <v>1</v>
      </c>
      <c r="F51" s="98" t="s">
        <v>697</v>
      </c>
      <c r="G51" s="98" t="s">
        <v>667</v>
      </c>
      <c r="H51" s="108" t="s">
        <v>672</v>
      </c>
      <c r="I51" s="98" t="s">
        <v>674</v>
      </c>
      <c r="J51" s="115" t="s">
        <v>672</v>
      </c>
    </row>
    <row r="52" spans="2:10" x14ac:dyDescent="0.45">
      <c r="B52" s="94">
        <v>2</v>
      </c>
      <c r="C52" s="95" t="s">
        <v>716</v>
      </c>
      <c r="D52" s="105" t="s">
        <v>632</v>
      </c>
      <c r="E52" s="106">
        <v>1</v>
      </c>
      <c r="F52" s="98" t="s">
        <v>697</v>
      </c>
      <c r="G52" s="98" t="s">
        <v>667</v>
      </c>
      <c r="H52" s="108" t="s">
        <v>672</v>
      </c>
      <c r="I52" s="98" t="s">
        <v>674</v>
      </c>
      <c r="J52" s="115" t="s">
        <v>672</v>
      </c>
    </row>
    <row r="53" spans="2:10" x14ac:dyDescent="0.45">
      <c r="B53" s="94">
        <v>3.1</v>
      </c>
      <c r="C53" s="95" t="s">
        <v>717</v>
      </c>
      <c r="D53" s="105" t="s">
        <v>633</v>
      </c>
      <c r="E53" s="106">
        <v>1</v>
      </c>
      <c r="F53" s="98" t="s">
        <v>699</v>
      </c>
      <c r="G53" s="98" t="s">
        <v>667</v>
      </c>
      <c r="H53" s="108" t="s">
        <v>672</v>
      </c>
      <c r="I53" s="98" t="s">
        <v>674</v>
      </c>
      <c r="J53" s="115" t="s">
        <v>672</v>
      </c>
    </row>
    <row r="54" spans="2:10" x14ac:dyDescent="0.45">
      <c r="B54" s="94">
        <v>3.2</v>
      </c>
      <c r="C54" s="95" t="s">
        <v>718</v>
      </c>
      <c r="D54" s="105" t="s">
        <v>705</v>
      </c>
      <c r="E54" s="106">
        <v>1</v>
      </c>
      <c r="F54" s="98" t="s">
        <v>700</v>
      </c>
      <c r="G54" s="98" t="s">
        <v>667</v>
      </c>
      <c r="H54" s="108" t="s">
        <v>672</v>
      </c>
      <c r="I54" s="98" t="s">
        <v>674</v>
      </c>
      <c r="J54" s="115" t="s">
        <v>672</v>
      </c>
    </row>
    <row r="55" spans="2:10" x14ac:dyDescent="0.45">
      <c r="B55" s="94">
        <v>3.2</v>
      </c>
      <c r="C55" s="95" t="s">
        <v>718</v>
      </c>
      <c r="D55" s="105" t="s">
        <v>706</v>
      </c>
      <c r="E55" s="106">
        <v>1</v>
      </c>
      <c r="F55" s="98" t="s">
        <v>700</v>
      </c>
      <c r="G55" s="98" t="s">
        <v>667</v>
      </c>
      <c r="H55" s="108" t="s">
        <v>672</v>
      </c>
      <c r="I55" s="98" t="s">
        <v>674</v>
      </c>
      <c r="J55" s="115" t="s">
        <v>672</v>
      </c>
    </row>
    <row r="56" spans="2:10" x14ac:dyDescent="0.45">
      <c r="B56" s="94">
        <v>3.3</v>
      </c>
      <c r="C56" s="95" t="s">
        <v>719</v>
      </c>
      <c r="D56" s="105" t="s">
        <v>707</v>
      </c>
      <c r="E56" s="106">
        <v>1</v>
      </c>
      <c r="F56" s="98" t="s">
        <v>694</v>
      </c>
      <c r="G56" s="98" t="s">
        <v>667</v>
      </c>
      <c r="H56" s="108" t="s">
        <v>672</v>
      </c>
      <c r="I56" s="98" t="s">
        <v>674</v>
      </c>
      <c r="J56" s="115" t="s">
        <v>672</v>
      </c>
    </row>
    <row r="57" spans="2:10" x14ac:dyDescent="0.45">
      <c r="B57" s="94">
        <v>3.3</v>
      </c>
      <c r="C57" s="95" t="s">
        <v>719</v>
      </c>
      <c r="D57" s="105" t="s">
        <v>708</v>
      </c>
      <c r="E57" s="106">
        <v>1</v>
      </c>
      <c r="F57" s="98" t="s">
        <v>694</v>
      </c>
      <c r="G57" s="98" t="s">
        <v>667</v>
      </c>
      <c r="H57" s="108" t="s">
        <v>672</v>
      </c>
      <c r="I57" s="98" t="s">
        <v>674</v>
      </c>
      <c r="J57" s="115" t="s">
        <v>672</v>
      </c>
    </row>
    <row r="58" spans="2:10" x14ac:dyDescent="0.45">
      <c r="B58" s="94">
        <v>3.4</v>
      </c>
      <c r="C58" s="95" t="s">
        <v>720</v>
      </c>
      <c r="D58" s="105" t="s">
        <v>634</v>
      </c>
      <c r="E58" s="106">
        <v>1</v>
      </c>
      <c r="F58" s="98" t="s">
        <v>701</v>
      </c>
      <c r="G58" s="98" t="s">
        <v>667</v>
      </c>
      <c r="H58" s="108" t="s">
        <v>672</v>
      </c>
      <c r="I58" s="98" t="s">
        <v>674</v>
      </c>
      <c r="J58" s="115" t="s">
        <v>672</v>
      </c>
    </row>
    <row r="59" spans="2:10" x14ac:dyDescent="0.45">
      <c r="B59" s="94">
        <v>3.5</v>
      </c>
      <c r="C59" s="95" t="s">
        <v>721</v>
      </c>
      <c r="D59" s="105" t="s">
        <v>635</v>
      </c>
      <c r="E59" s="106">
        <v>1</v>
      </c>
      <c r="F59" s="98" t="s">
        <v>694</v>
      </c>
      <c r="G59" s="98" t="s">
        <v>667</v>
      </c>
      <c r="H59" s="108" t="s">
        <v>672</v>
      </c>
      <c r="I59" s="98" t="s">
        <v>674</v>
      </c>
      <c r="J59" s="115" t="s">
        <v>672</v>
      </c>
    </row>
    <row r="60" spans="2:10" x14ac:dyDescent="0.45">
      <c r="B60" s="94">
        <v>3.6</v>
      </c>
      <c r="C60" s="95" t="s">
        <v>722</v>
      </c>
      <c r="D60" s="105" t="s">
        <v>676</v>
      </c>
      <c r="E60" s="106">
        <v>1</v>
      </c>
      <c r="F60" s="98" t="s">
        <v>700</v>
      </c>
      <c r="G60" s="98" t="s">
        <v>667</v>
      </c>
      <c r="H60" s="108" t="s">
        <v>672</v>
      </c>
      <c r="I60" s="98" t="s">
        <v>674</v>
      </c>
      <c r="J60" s="115" t="s">
        <v>672</v>
      </c>
    </row>
    <row r="61" spans="2:10" x14ac:dyDescent="0.45">
      <c r="B61" s="94">
        <v>3.6</v>
      </c>
      <c r="C61" s="95" t="s">
        <v>722</v>
      </c>
      <c r="D61" s="105" t="s">
        <v>677</v>
      </c>
      <c r="E61" s="106">
        <v>1</v>
      </c>
      <c r="F61" s="98" t="s">
        <v>700</v>
      </c>
      <c r="G61" s="98" t="s">
        <v>673</v>
      </c>
      <c r="H61" s="108" t="s">
        <v>672</v>
      </c>
      <c r="I61" s="98" t="s">
        <v>675</v>
      </c>
      <c r="J61" s="115" t="s">
        <v>672</v>
      </c>
    </row>
    <row r="62" spans="2:10" x14ac:dyDescent="0.45">
      <c r="B62" s="94">
        <v>3.6</v>
      </c>
      <c r="C62" s="95" t="s">
        <v>722</v>
      </c>
      <c r="D62" s="105" t="s">
        <v>678</v>
      </c>
      <c r="E62" s="106">
        <v>1</v>
      </c>
      <c r="F62" s="98" t="s">
        <v>700</v>
      </c>
      <c r="G62" s="98" t="s">
        <v>667</v>
      </c>
      <c r="H62" s="108" t="s">
        <v>672</v>
      </c>
      <c r="I62" s="98" t="s">
        <v>674</v>
      </c>
      <c r="J62" s="115" t="s">
        <v>672</v>
      </c>
    </row>
    <row r="63" spans="2:10" x14ac:dyDescent="0.45">
      <c r="B63" s="94">
        <v>3.6</v>
      </c>
      <c r="C63" s="95" t="s">
        <v>722</v>
      </c>
      <c r="D63" s="105" t="s">
        <v>679</v>
      </c>
      <c r="E63" s="106">
        <v>1</v>
      </c>
      <c r="F63" s="98" t="s">
        <v>700</v>
      </c>
      <c r="G63" s="98" t="s">
        <v>667</v>
      </c>
      <c r="H63" s="108" t="s">
        <v>672</v>
      </c>
      <c r="I63" s="98" t="s">
        <v>674</v>
      </c>
      <c r="J63" s="115" t="s">
        <v>672</v>
      </c>
    </row>
    <row r="64" spans="2:10" x14ac:dyDescent="0.45">
      <c r="B64" s="94">
        <v>3.6</v>
      </c>
      <c r="C64" s="95" t="s">
        <v>722</v>
      </c>
      <c r="D64" s="105" t="s">
        <v>680</v>
      </c>
      <c r="E64" s="106">
        <v>1</v>
      </c>
      <c r="F64" s="98" t="s">
        <v>700</v>
      </c>
      <c r="G64" s="98" t="s">
        <v>667</v>
      </c>
      <c r="H64" s="108" t="s">
        <v>672</v>
      </c>
      <c r="I64" s="98" t="s">
        <v>674</v>
      </c>
      <c r="J64" s="115" t="s">
        <v>672</v>
      </c>
    </row>
    <row r="65" spans="2:11" x14ac:dyDescent="0.45">
      <c r="B65" s="94">
        <v>3.6</v>
      </c>
      <c r="C65" s="95" t="s">
        <v>722</v>
      </c>
      <c r="D65" s="105" t="s">
        <v>681</v>
      </c>
      <c r="E65" s="106">
        <v>1</v>
      </c>
      <c r="F65" s="98" t="s">
        <v>700</v>
      </c>
      <c r="G65" s="98" t="s">
        <v>665</v>
      </c>
      <c r="H65" s="108" t="s">
        <v>672</v>
      </c>
      <c r="I65" s="98" t="s">
        <v>684</v>
      </c>
      <c r="J65" s="115" t="s">
        <v>672</v>
      </c>
    </row>
    <row r="66" spans="2:11" x14ac:dyDescent="0.45">
      <c r="B66" s="94">
        <v>3.6</v>
      </c>
      <c r="C66" s="95" t="s">
        <v>722</v>
      </c>
      <c r="D66" s="105" t="s">
        <v>682</v>
      </c>
      <c r="E66" s="106">
        <v>1</v>
      </c>
      <c r="F66" s="98" t="s">
        <v>700</v>
      </c>
      <c r="G66" s="98" t="s">
        <v>665</v>
      </c>
      <c r="H66" s="108" t="s">
        <v>672</v>
      </c>
      <c r="I66" s="98" t="s">
        <v>684</v>
      </c>
      <c r="J66" s="115" t="s">
        <v>672</v>
      </c>
    </row>
    <row r="67" spans="2:11" x14ac:dyDescent="0.45">
      <c r="B67" s="94">
        <v>3.6</v>
      </c>
      <c r="C67" s="95" t="s">
        <v>722</v>
      </c>
      <c r="D67" s="105" t="s">
        <v>683</v>
      </c>
      <c r="E67" s="106">
        <v>1</v>
      </c>
      <c r="F67" s="98" t="s">
        <v>700</v>
      </c>
      <c r="G67" s="98" t="s">
        <v>665</v>
      </c>
      <c r="H67" s="108" t="s">
        <v>672</v>
      </c>
      <c r="I67" s="98" t="s">
        <v>684</v>
      </c>
      <c r="J67" s="115" t="s">
        <v>672</v>
      </c>
    </row>
    <row r="68" spans="2:11" x14ac:dyDescent="0.45">
      <c r="B68" s="94">
        <v>3.7</v>
      </c>
      <c r="C68" s="95" t="s">
        <v>723</v>
      </c>
      <c r="D68" s="105" t="s">
        <v>685</v>
      </c>
      <c r="E68" s="106">
        <v>1</v>
      </c>
      <c r="F68" s="98" t="s">
        <v>702</v>
      </c>
      <c r="G68" s="98" t="s">
        <v>667</v>
      </c>
      <c r="H68" s="108" t="s">
        <v>672</v>
      </c>
      <c r="I68" s="98" t="s">
        <v>674</v>
      </c>
      <c r="J68" s="115" t="s">
        <v>672</v>
      </c>
    </row>
    <row r="69" spans="2:11" x14ac:dyDescent="0.45">
      <c r="B69" s="94">
        <v>3.8</v>
      </c>
      <c r="C69" s="95" t="s">
        <v>724</v>
      </c>
      <c r="D69" s="105" t="s">
        <v>703</v>
      </c>
      <c r="E69" s="106">
        <v>1</v>
      </c>
      <c r="F69" s="98" t="s">
        <v>698</v>
      </c>
      <c r="G69" s="98" t="s">
        <v>667</v>
      </c>
      <c r="H69" s="108" t="s">
        <v>672</v>
      </c>
      <c r="I69" s="98" t="s">
        <v>674</v>
      </c>
      <c r="J69" s="115" t="s">
        <v>672</v>
      </c>
    </row>
    <row r="70" spans="2:11" x14ac:dyDescent="0.45">
      <c r="B70" s="94">
        <v>3.8</v>
      </c>
      <c r="C70" s="95" t="s">
        <v>724</v>
      </c>
      <c r="D70" s="105" t="s">
        <v>704</v>
      </c>
      <c r="E70" s="106">
        <v>1</v>
      </c>
      <c r="F70" s="98" t="s">
        <v>698</v>
      </c>
      <c r="G70" s="98" t="s">
        <v>667</v>
      </c>
      <c r="H70" s="108" t="s">
        <v>672</v>
      </c>
      <c r="I70" s="98" t="s">
        <v>674</v>
      </c>
      <c r="J70" s="115" t="s">
        <v>672</v>
      </c>
    </row>
    <row r="71" spans="2:11" x14ac:dyDescent="0.45">
      <c r="B71" s="94">
        <v>3.9</v>
      </c>
      <c r="C71" s="95" t="s">
        <v>725</v>
      </c>
      <c r="D71" s="105" t="s">
        <v>636</v>
      </c>
      <c r="E71" s="106">
        <v>1</v>
      </c>
      <c r="F71" s="98" t="s">
        <v>698</v>
      </c>
      <c r="G71" s="98" t="s">
        <v>667</v>
      </c>
      <c r="H71" s="108" t="s">
        <v>672</v>
      </c>
      <c r="I71" s="98" t="s">
        <v>674</v>
      </c>
      <c r="J71" s="115" t="s">
        <v>672</v>
      </c>
    </row>
    <row r="72" spans="2:11" x14ac:dyDescent="0.45">
      <c r="B72" s="94" t="s">
        <v>727</v>
      </c>
      <c r="C72" s="95" t="s">
        <v>726</v>
      </c>
      <c r="D72" s="105" t="s">
        <v>637</v>
      </c>
      <c r="E72" s="106">
        <v>1</v>
      </c>
      <c r="F72" s="98" t="s">
        <v>694</v>
      </c>
      <c r="G72" s="98" t="s">
        <v>667</v>
      </c>
      <c r="H72" s="108" t="s">
        <v>672</v>
      </c>
      <c r="I72" s="98" t="s">
        <v>674</v>
      </c>
      <c r="J72" s="115" t="s">
        <v>672</v>
      </c>
    </row>
    <row r="73" spans="2:11" x14ac:dyDescent="0.45">
      <c r="B73" s="94" t="s">
        <v>728</v>
      </c>
      <c r="C73" s="95" t="s">
        <v>729</v>
      </c>
      <c r="D73" s="105" t="s">
        <v>638</v>
      </c>
      <c r="E73" s="106">
        <v>1</v>
      </c>
      <c r="F73" s="98" t="s">
        <v>698</v>
      </c>
      <c r="G73" s="98" t="s">
        <v>667</v>
      </c>
      <c r="H73" s="108" t="s">
        <v>672</v>
      </c>
      <c r="I73" s="98" t="s">
        <v>674</v>
      </c>
      <c r="J73" s="115" t="s">
        <v>672</v>
      </c>
    </row>
    <row r="74" spans="2:11" x14ac:dyDescent="0.45">
      <c r="B74" s="94" t="s">
        <v>731</v>
      </c>
      <c r="C74" s="95" t="s">
        <v>732</v>
      </c>
      <c r="D74" s="105" t="s">
        <v>730</v>
      </c>
      <c r="E74" s="106">
        <v>1</v>
      </c>
      <c r="F74" s="98" t="s">
        <v>694</v>
      </c>
      <c r="G74" s="98" t="s">
        <v>667</v>
      </c>
      <c r="H74" s="108" t="s">
        <v>672</v>
      </c>
      <c r="I74" s="98" t="s">
        <v>674</v>
      </c>
      <c r="J74" s="115" t="s">
        <v>747</v>
      </c>
    </row>
    <row r="75" spans="2:11" ht="18.600000000000001" thickBot="1" x14ac:dyDescent="0.5">
      <c r="D75" s="116" t="s">
        <v>639</v>
      </c>
      <c r="E75" s="117"/>
      <c r="F75" s="118"/>
      <c r="G75" s="118"/>
      <c r="H75" s="118"/>
      <c r="I75" s="118"/>
      <c r="J75" s="119" t="s">
        <v>747</v>
      </c>
      <c r="K75" s="120" t="s">
        <v>744</v>
      </c>
    </row>
  </sheetData>
  <sheetProtection algorithmName="SHA-512" hashValue="JSBD0OTswHfSmS57l98l1ahGj/jPyFzAAZfbnqdE71YYJQt5IXXIOcjZBsRoAxpH0sA+nkE0bMXhI6copUzY0A==" saltValue="S1rHfee5vacsxbDDleoQU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759</v>
      </c>
    </row>
    <row r="4" spans="3:3" x14ac:dyDescent="0.45">
      <c r="C4" s="3" t="s">
        <v>7</v>
      </c>
    </row>
    <row r="5" spans="3:3" x14ac:dyDescent="0.45">
      <c r="C5" s="2" t="s">
        <v>8</v>
      </c>
    </row>
    <row r="6" spans="3:3" x14ac:dyDescent="0.45">
      <c r="C6" s="2" t="s">
        <v>9</v>
      </c>
    </row>
    <row r="7" spans="3:3" x14ac:dyDescent="0.45">
      <c r="C7" s="2" t="s">
        <v>10</v>
      </c>
    </row>
    <row r="8" spans="3:3" x14ac:dyDescent="0.45">
      <c r="C8" s="2" t="s">
        <v>11</v>
      </c>
    </row>
    <row r="9" spans="3:3" x14ac:dyDescent="0.45">
      <c r="C9" s="2" t="s">
        <v>12</v>
      </c>
    </row>
    <row r="10" spans="3:3" x14ac:dyDescent="0.45">
      <c r="C10" s="2" t="s">
        <v>13</v>
      </c>
    </row>
    <row r="11" spans="3:3" x14ac:dyDescent="0.45">
      <c r="C11" s="2" t="s">
        <v>14</v>
      </c>
    </row>
    <row r="12" spans="3:3" x14ac:dyDescent="0.45">
      <c r="C12" s="2" t="s">
        <v>15</v>
      </c>
    </row>
    <row r="13" spans="3:3" x14ac:dyDescent="0.45">
      <c r="C13" s="2" t="s">
        <v>16</v>
      </c>
    </row>
    <row r="14" spans="3:3" x14ac:dyDescent="0.45">
      <c r="C14" s="2" t="s">
        <v>17</v>
      </c>
    </row>
    <row r="15" spans="3:3" x14ac:dyDescent="0.45">
      <c r="C15" s="2" t="s">
        <v>18</v>
      </c>
    </row>
    <row r="16" spans="3:3" x14ac:dyDescent="0.45">
      <c r="C16" s="2" t="s">
        <v>19</v>
      </c>
    </row>
    <row r="17" spans="3:3" x14ac:dyDescent="0.45">
      <c r="C17" s="2" t="s">
        <v>20</v>
      </c>
    </row>
    <row r="18" spans="3:3" x14ac:dyDescent="0.45">
      <c r="C18" s="2" t="s">
        <v>21</v>
      </c>
    </row>
    <row r="19" spans="3:3" x14ac:dyDescent="0.45">
      <c r="C19" s="2" t="s">
        <v>22</v>
      </c>
    </row>
    <row r="20" spans="3:3" x14ac:dyDescent="0.45">
      <c r="C20" s="2" t="s">
        <v>23</v>
      </c>
    </row>
    <row r="21" spans="3:3" x14ac:dyDescent="0.45">
      <c r="C21" s="2" t="s">
        <v>24</v>
      </c>
    </row>
    <row r="22" spans="3:3" x14ac:dyDescent="0.45">
      <c r="C22" s="2" t="s">
        <v>25</v>
      </c>
    </row>
    <row r="23" spans="3:3" x14ac:dyDescent="0.45">
      <c r="C23" s="2" t="s">
        <v>26</v>
      </c>
    </row>
    <row r="24" spans="3:3" x14ac:dyDescent="0.45">
      <c r="C24" s="2" t="s">
        <v>27</v>
      </c>
    </row>
    <row r="25" spans="3:3" x14ac:dyDescent="0.45">
      <c r="C25" s="2" t="s">
        <v>28</v>
      </c>
    </row>
    <row r="26" spans="3:3" x14ac:dyDescent="0.45">
      <c r="C26" s="2" t="s">
        <v>29</v>
      </c>
    </row>
    <row r="27" spans="3:3" x14ac:dyDescent="0.45">
      <c r="C27" s="2" t="s">
        <v>30</v>
      </c>
    </row>
    <row r="28" spans="3:3" x14ac:dyDescent="0.45">
      <c r="C28" s="2" t="s">
        <v>31</v>
      </c>
    </row>
    <row r="29" spans="3:3" x14ac:dyDescent="0.45">
      <c r="C29" s="2" t="s">
        <v>32</v>
      </c>
    </row>
    <row r="30" spans="3:3" x14ac:dyDescent="0.45">
      <c r="C30" s="2" t="s">
        <v>33</v>
      </c>
    </row>
    <row r="31" spans="3:3" x14ac:dyDescent="0.45">
      <c r="C31" s="2" t="s">
        <v>34</v>
      </c>
    </row>
    <row r="32" spans="3:3" x14ac:dyDescent="0.45">
      <c r="C32" s="2" t="s">
        <v>35</v>
      </c>
    </row>
    <row r="33" spans="3:3" x14ac:dyDescent="0.45">
      <c r="C33" s="2" t="s">
        <v>36</v>
      </c>
    </row>
    <row r="34" spans="3:3" x14ac:dyDescent="0.45">
      <c r="C34" s="2" t="s">
        <v>37</v>
      </c>
    </row>
    <row r="35" spans="3:3" x14ac:dyDescent="0.45">
      <c r="C35" s="2" t="s">
        <v>38</v>
      </c>
    </row>
    <row r="36" spans="3:3" x14ac:dyDescent="0.45">
      <c r="C36" s="2" t="s">
        <v>39</v>
      </c>
    </row>
    <row r="37" spans="3:3" x14ac:dyDescent="0.45">
      <c r="C37" s="2" t="s">
        <v>40</v>
      </c>
    </row>
    <row r="38" spans="3:3" x14ac:dyDescent="0.45">
      <c r="C38" s="2" t="s">
        <v>41</v>
      </c>
    </row>
    <row r="39" spans="3:3" x14ac:dyDescent="0.45">
      <c r="C39" s="2" t="s">
        <v>42</v>
      </c>
    </row>
    <row r="40" spans="3:3" x14ac:dyDescent="0.45">
      <c r="C40" s="2" t="s">
        <v>43</v>
      </c>
    </row>
    <row r="41" spans="3:3" x14ac:dyDescent="0.45">
      <c r="C41" s="2" t="s">
        <v>44</v>
      </c>
    </row>
    <row r="42" spans="3:3" x14ac:dyDescent="0.45">
      <c r="C42" s="2" t="s">
        <v>874</v>
      </c>
    </row>
    <row r="43" spans="3:3" x14ac:dyDescent="0.45">
      <c r="C43" s="2" t="s">
        <v>46</v>
      </c>
    </row>
    <row r="44" spans="3:3" x14ac:dyDescent="0.45">
      <c r="C44" s="2" t="s">
        <v>45</v>
      </c>
    </row>
    <row r="45" spans="3:3" x14ac:dyDescent="0.45">
      <c r="C45" s="2" t="s">
        <v>47</v>
      </c>
    </row>
    <row r="46" spans="3:3" x14ac:dyDescent="0.45">
      <c r="C46" s="2" t="s">
        <v>48</v>
      </c>
    </row>
    <row r="47" spans="3:3" x14ac:dyDescent="0.45">
      <c r="C47" s="2" t="s">
        <v>49</v>
      </c>
    </row>
    <row r="48" spans="3:3" x14ac:dyDescent="0.45">
      <c r="C48" s="2" t="s">
        <v>50</v>
      </c>
    </row>
    <row r="49" spans="3:3" x14ac:dyDescent="0.45">
      <c r="C49" s="2" t="s">
        <v>51</v>
      </c>
    </row>
    <row r="50" spans="3:3" x14ac:dyDescent="0.45">
      <c r="C50" s="2" t="s">
        <v>52</v>
      </c>
    </row>
    <row r="51" spans="3:3" x14ac:dyDescent="0.45">
      <c r="C51" s="2" t="s">
        <v>53</v>
      </c>
    </row>
    <row r="52" spans="3:3" x14ac:dyDescent="0.45">
      <c r="C52" s="2" t="s">
        <v>54</v>
      </c>
    </row>
    <row r="53" spans="3:3" x14ac:dyDescent="0.45">
      <c r="C53" s="2" t="s">
        <v>55</v>
      </c>
    </row>
    <row r="54" spans="3:3" x14ac:dyDescent="0.45">
      <c r="C54" s="2" t="s">
        <v>56</v>
      </c>
    </row>
    <row r="55" spans="3:3" x14ac:dyDescent="0.45">
      <c r="C55" s="2" t="s">
        <v>57</v>
      </c>
    </row>
    <row r="56" spans="3:3" x14ac:dyDescent="0.45">
      <c r="C56" s="2" t="s">
        <v>58</v>
      </c>
    </row>
    <row r="57" spans="3:3" x14ac:dyDescent="0.45">
      <c r="C57" s="2" t="s">
        <v>59</v>
      </c>
    </row>
    <row r="58" spans="3:3" x14ac:dyDescent="0.45">
      <c r="C58" s="2" t="s">
        <v>60</v>
      </c>
    </row>
    <row r="59" spans="3:3" x14ac:dyDescent="0.45">
      <c r="C59" s="2" t="s">
        <v>61</v>
      </c>
    </row>
    <row r="60" spans="3:3" x14ac:dyDescent="0.45">
      <c r="C60" s="2" t="s">
        <v>62</v>
      </c>
    </row>
    <row r="61" spans="3:3" x14ac:dyDescent="0.45">
      <c r="C61" s="2" t="s">
        <v>63</v>
      </c>
    </row>
    <row r="62" spans="3:3" x14ac:dyDescent="0.45">
      <c r="C62" s="2" t="s">
        <v>64</v>
      </c>
    </row>
    <row r="63" spans="3:3" x14ac:dyDescent="0.45">
      <c r="C63" s="2" t="s">
        <v>65</v>
      </c>
    </row>
    <row r="64" spans="3:3" x14ac:dyDescent="0.45">
      <c r="C64" s="2" t="s">
        <v>66</v>
      </c>
    </row>
    <row r="65" spans="3:3" x14ac:dyDescent="0.45">
      <c r="C65" s="2" t="s">
        <v>67</v>
      </c>
    </row>
    <row r="66" spans="3:3" x14ac:dyDescent="0.45">
      <c r="C66" s="2" t="s">
        <v>68</v>
      </c>
    </row>
    <row r="67" spans="3:3" x14ac:dyDescent="0.45">
      <c r="C67" s="2" t="s">
        <v>69</v>
      </c>
    </row>
    <row r="68" spans="3:3" x14ac:dyDescent="0.45">
      <c r="C68" s="2" t="s">
        <v>70</v>
      </c>
    </row>
    <row r="69" spans="3:3" x14ac:dyDescent="0.45">
      <c r="C69" s="2" t="s">
        <v>71</v>
      </c>
    </row>
    <row r="70" spans="3:3" x14ac:dyDescent="0.45">
      <c r="C70" s="2" t="s">
        <v>72</v>
      </c>
    </row>
    <row r="71" spans="3:3" x14ac:dyDescent="0.45">
      <c r="C71" s="2" t="s">
        <v>73</v>
      </c>
    </row>
    <row r="72" spans="3:3" x14ac:dyDescent="0.45">
      <c r="C72" s="2" t="s">
        <v>74</v>
      </c>
    </row>
    <row r="73" spans="3:3" x14ac:dyDescent="0.45">
      <c r="C73" s="2" t="s">
        <v>75</v>
      </c>
    </row>
    <row r="74" spans="3:3" x14ac:dyDescent="0.45">
      <c r="C74" s="2" t="s">
        <v>76</v>
      </c>
    </row>
    <row r="75" spans="3:3" x14ac:dyDescent="0.45">
      <c r="C75" s="2" t="s">
        <v>77</v>
      </c>
    </row>
    <row r="76" spans="3:3" x14ac:dyDescent="0.45">
      <c r="C76" s="2" t="s">
        <v>78</v>
      </c>
    </row>
    <row r="77" spans="3:3" x14ac:dyDescent="0.45">
      <c r="C77" s="2" t="s">
        <v>79</v>
      </c>
    </row>
    <row r="78" spans="3:3" x14ac:dyDescent="0.45">
      <c r="C78" s="2" t="s">
        <v>80</v>
      </c>
    </row>
    <row r="79" spans="3:3" x14ac:dyDescent="0.45">
      <c r="C79" s="2" t="s">
        <v>81</v>
      </c>
    </row>
    <row r="80" spans="3:3" x14ac:dyDescent="0.45">
      <c r="C80" s="2" t="s">
        <v>82</v>
      </c>
    </row>
    <row r="81" spans="3:3" x14ac:dyDescent="0.45">
      <c r="C81" s="2" t="s">
        <v>83</v>
      </c>
    </row>
    <row r="82" spans="3:3" x14ac:dyDescent="0.45">
      <c r="C82" s="2" t="s">
        <v>84</v>
      </c>
    </row>
    <row r="83" spans="3:3" x14ac:dyDescent="0.45">
      <c r="C83" s="2" t="s">
        <v>85</v>
      </c>
    </row>
    <row r="84" spans="3:3" x14ac:dyDescent="0.45">
      <c r="C84" s="2" t="s">
        <v>86</v>
      </c>
    </row>
    <row r="85" spans="3:3" x14ac:dyDescent="0.45">
      <c r="C85" s="2" t="s">
        <v>87</v>
      </c>
    </row>
    <row r="86" spans="3:3" x14ac:dyDescent="0.45">
      <c r="C86" s="2" t="s">
        <v>88</v>
      </c>
    </row>
    <row r="87" spans="3:3" x14ac:dyDescent="0.45">
      <c r="C87" s="2" t="s">
        <v>89</v>
      </c>
    </row>
    <row r="88" spans="3:3" x14ac:dyDescent="0.45">
      <c r="C88" s="2" t="s">
        <v>90</v>
      </c>
    </row>
    <row r="89" spans="3:3" x14ac:dyDescent="0.45">
      <c r="C89" s="2" t="s">
        <v>91</v>
      </c>
    </row>
    <row r="90" spans="3:3" x14ac:dyDescent="0.45">
      <c r="C90" s="2" t="s">
        <v>92</v>
      </c>
    </row>
    <row r="91" spans="3:3" x14ac:dyDescent="0.45">
      <c r="C91" s="2" t="s">
        <v>93</v>
      </c>
    </row>
    <row r="92" spans="3:3" x14ac:dyDescent="0.45">
      <c r="C92" s="2" t="s">
        <v>94</v>
      </c>
    </row>
    <row r="93" spans="3:3" x14ac:dyDescent="0.45">
      <c r="C93" s="2" t="s">
        <v>95</v>
      </c>
    </row>
    <row r="94" spans="3:3" x14ac:dyDescent="0.45">
      <c r="C94" s="2" t="s">
        <v>96</v>
      </c>
    </row>
    <row r="95" spans="3:3" x14ac:dyDescent="0.45">
      <c r="C95" s="2" t="s">
        <v>97</v>
      </c>
    </row>
    <row r="96" spans="3:3" x14ac:dyDescent="0.45">
      <c r="C96" s="2" t="s">
        <v>98</v>
      </c>
    </row>
    <row r="97" spans="3:3" x14ac:dyDescent="0.45">
      <c r="C97" s="2" t="s">
        <v>99</v>
      </c>
    </row>
    <row r="98" spans="3:3" x14ac:dyDescent="0.45">
      <c r="C98" s="2" t="s">
        <v>100</v>
      </c>
    </row>
    <row r="99" spans="3:3" x14ac:dyDescent="0.45">
      <c r="C99" s="2" t="s">
        <v>101</v>
      </c>
    </row>
    <row r="100" spans="3:3" x14ac:dyDescent="0.45">
      <c r="C100" s="2" t="s">
        <v>102</v>
      </c>
    </row>
    <row r="101" spans="3:3" x14ac:dyDescent="0.45">
      <c r="C101" s="2" t="s">
        <v>103</v>
      </c>
    </row>
    <row r="102" spans="3:3" x14ac:dyDescent="0.45">
      <c r="C102" s="2" t="s">
        <v>104</v>
      </c>
    </row>
    <row r="103" spans="3:3" x14ac:dyDescent="0.45">
      <c r="C103" s="2" t="s">
        <v>105</v>
      </c>
    </row>
    <row r="104" spans="3:3" x14ac:dyDescent="0.45">
      <c r="C104" s="2" t="s">
        <v>106</v>
      </c>
    </row>
    <row r="105" spans="3:3" x14ac:dyDescent="0.45">
      <c r="C105" s="2" t="s">
        <v>107</v>
      </c>
    </row>
    <row r="106" spans="3:3" x14ac:dyDescent="0.45">
      <c r="C106" s="2" t="s">
        <v>108</v>
      </c>
    </row>
    <row r="107" spans="3:3" x14ac:dyDescent="0.45">
      <c r="C107" s="2" t="s">
        <v>109</v>
      </c>
    </row>
    <row r="108" spans="3:3" x14ac:dyDescent="0.45">
      <c r="C108" s="2" t="s">
        <v>110</v>
      </c>
    </row>
    <row r="109" spans="3:3" x14ac:dyDescent="0.45">
      <c r="C109" s="2" t="s">
        <v>111</v>
      </c>
    </row>
    <row r="110" spans="3:3" x14ac:dyDescent="0.45">
      <c r="C110" s="2" t="s">
        <v>112</v>
      </c>
    </row>
    <row r="111" spans="3:3" x14ac:dyDescent="0.45">
      <c r="C111" s="2" t="s">
        <v>113</v>
      </c>
    </row>
    <row r="112" spans="3:3" x14ac:dyDescent="0.45">
      <c r="C112" s="2" t="s">
        <v>114</v>
      </c>
    </row>
    <row r="113" spans="3:3" x14ac:dyDescent="0.45">
      <c r="C113" s="2" t="s">
        <v>115</v>
      </c>
    </row>
    <row r="114" spans="3:3" x14ac:dyDescent="0.45">
      <c r="C114" s="2" t="s">
        <v>116</v>
      </c>
    </row>
    <row r="115" spans="3:3" x14ac:dyDescent="0.45">
      <c r="C115" s="2" t="s">
        <v>117</v>
      </c>
    </row>
    <row r="116" spans="3:3" x14ac:dyDescent="0.45">
      <c r="C116" s="2" t="s">
        <v>118</v>
      </c>
    </row>
    <row r="117" spans="3:3" x14ac:dyDescent="0.45">
      <c r="C117" s="2" t="s">
        <v>119</v>
      </c>
    </row>
    <row r="118" spans="3:3" x14ac:dyDescent="0.45">
      <c r="C118" s="2" t="s">
        <v>120</v>
      </c>
    </row>
    <row r="119" spans="3:3" x14ac:dyDescent="0.45">
      <c r="C119" s="2" t="s">
        <v>121</v>
      </c>
    </row>
    <row r="120" spans="3:3" x14ac:dyDescent="0.45">
      <c r="C120" s="2" t="s">
        <v>122</v>
      </c>
    </row>
    <row r="121" spans="3:3" x14ac:dyDescent="0.45">
      <c r="C121" s="2" t="s">
        <v>123</v>
      </c>
    </row>
    <row r="122" spans="3:3" x14ac:dyDescent="0.45">
      <c r="C122" s="2" t="s">
        <v>124</v>
      </c>
    </row>
    <row r="123" spans="3:3" x14ac:dyDescent="0.45">
      <c r="C123" s="2" t="s">
        <v>125</v>
      </c>
    </row>
    <row r="124" spans="3:3" x14ac:dyDescent="0.45">
      <c r="C124" s="2" t="s">
        <v>126</v>
      </c>
    </row>
    <row r="125" spans="3:3" x14ac:dyDescent="0.45">
      <c r="C125" s="2" t="s">
        <v>127</v>
      </c>
    </row>
    <row r="126" spans="3:3" x14ac:dyDescent="0.45">
      <c r="C126" s="2" t="s">
        <v>128</v>
      </c>
    </row>
    <row r="127" spans="3:3" x14ac:dyDescent="0.45">
      <c r="C127" s="2" t="s">
        <v>129</v>
      </c>
    </row>
    <row r="128" spans="3:3" x14ac:dyDescent="0.45">
      <c r="C128" s="2" t="s">
        <v>130</v>
      </c>
    </row>
    <row r="129" spans="3:3" x14ac:dyDescent="0.45">
      <c r="C129" s="2" t="s">
        <v>131</v>
      </c>
    </row>
    <row r="130" spans="3:3" x14ac:dyDescent="0.45">
      <c r="C130" s="2" t="s">
        <v>132</v>
      </c>
    </row>
    <row r="131" spans="3:3" x14ac:dyDescent="0.45">
      <c r="C131" s="2" t="s">
        <v>133</v>
      </c>
    </row>
    <row r="132" spans="3:3" x14ac:dyDescent="0.45">
      <c r="C132" s="2" t="s">
        <v>134</v>
      </c>
    </row>
    <row r="133" spans="3:3" x14ac:dyDescent="0.45">
      <c r="C133" s="2" t="s">
        <v>135</v>
      </c>
    </row>
    <row r="134" spans="3:3" x14ac:dyDescent="0.45">
      <c r="C134" s="2" t="s">
        <v>136</v>
      </c>
    </row>
    <row r="135" spans="3:3" x14ac:dyDescent="0.45">
      <c r="C135" s="2" t="s">
        <v>137</v>
      </c>
    </row>
    <row r="136" spans="3:3" x14ac:dyDescent="0.45">
      <c r="C136" s="2" t="s">
        <v>138</v>
      </c>
    </row>
    <row r="137" spans="3:3" x14ac:dyDescent="0.45">
      <c r="C137" s="2" t="s">
        <v>139</v>
      </c>
    </row>
    <row r="138" spans="3:3" x14ac:dyDescent="0.45">
      <c r="C138" s="2" t="s">
        <v>140</v>
      </c>
    </row>
    <row r="139" spans="3:3" x14ac:dyDescent="0.45">
      <c r="C139" s="2" t="s">
        <v>141</v>
      </c>
    </row>
    <row r="140" spans="3:3" x14ac:dyDescent="0.45">
      <c r="C140" s="2" t="s">
        <v>142</v>
      </c>
    </row>
    <row r="141" spans="3:3" x14ac:dyDescent="0.45">
      <c r="C141" s="2" t="s">
        <v>143</v>
      </c>
    </row>
    <row r="142" spans="3:3" x14ac:dyDescent="0.45">
      <c r="C142" s="2" t="s">
        <v>144</v>
      </c>
    </row>
    <row r="143" spans="3:3" x14ac:dyDescent="0.45">
      <c r="C143" s="2" t="s">
        <v>145</v>
      </c>
    </row>
    <row r="144" spans="3:3" x14ac:dyDescent="0.45">
      <c r="C144" s="2" t="s">
        <v>146</v>
      </c>
    </row>
    <row r="145" spans="3:3" x14ac:dyDescent="0.45">
      <c r="C145" s="2" t="s">
        <v>147</v>
      </c>
    </row>
    <row r="146" spans="3:3" x14ac:dyDescent="0.45">
      <c r="C146" s="2" t="s">
        <v>148</v>
      </c>
    </row>
    <row r="147" spans="3:3" x14ac:dyDescent="0.45">
      <c r="C147" s="2" t="s">
        <v>149</v>
      </c>
    </row>
    <row r="148" spans="3:3" x14ac:dyDescent="0.45">
      <c r="C148" s="2" t="s">
        <v>150</v>
      </c>
    </row>
    <row r="149" spans="3:3" x14ac:dyDescent="0.45">
      <c r="C149" s="2" t="s">
        <v>151</v>
      </c>
    </row>
    <row r="150" spans="3:3" x14ac:dyDescent="0.45">
      <c r="C150" s="2" t="s">
        <v>152</v>
      </c>
    </row>
    <row r="151" spans="3:3" x14ac:dyDescent="0.45">
      <c r="C151" s="2" t="s">
        <v>153</v>
      </c>
    </row>
    <row r="152" spans="3:3" x14ac:dyDescent="0.45">
      <c r="C152" s="2" t="s">
        <v>154</v>
      </c>
    </row>
    <row r="153" spans="3:3" x14ac:dyDescent="0.45">
      <c r="C153" s="2" t="s">
        <v>155</v>
      </c>
    </row>
    <row r="154" spans="3:3" x14ac:dyDescent="0.45">
      <c r="C154" s="2" t="s">
        <v>156</v>
      </c>
    </row>
    <row r="155" spans="3:3" x14ac:dyDescent="0.45">
      <c r="C155" s="2" t="s">
        <v>157</v>
      </c>
    </row>
    <row r="156" spans="3:3" x14ac:dyDescent="0.45">
      <c r="C156" s="2" t="s">
        <v>158</v>
      </c>
    </row>
    <row r="157" spans="3:3" x14ac:dyDescent="0.45">
      <c r="C157" s="2" t="s">
        <v>159</v>
      </c>
    </row>
    <row r="158" spans="3:3" x14ac:dyDescent="0.45">
      <c r="C158" s="2" t="s">
        <v>160</v>
      </c>
    </row>
    <row r="159" spans="3:3" x14ac:dyDescent="0.45">
      <c r="C159" s="2" t="s">
        <v>161</v>
      </c>
    </row>
    <row r="160" spans="3:3" x14ac:dyDescent="0.45">
      <c r="C160" s="2" t="s">
        <v>162</v>
      </c>
    </row>
    <row r="161" spans="3:3" x14ac:dyDescent="0.45">
      <c r="C161" s="2" t="s">
        <v>163</v>
      </c>
    </row>
    <row r="162" spans="3:3" x14ac:dyDescent="0.45">
      <c r="C162" s="2" t="s">
        <v>164</v>
      </c>
    </row>
    <row r="163" spans="3:3" x14ac:dyDescent="0.45">
      <c r="C163" s="2" t="s">
        <v>165</v>
      </c>
    </row>
    <row r="164" spans="3:3" x14ac:dyDescent="0.45">
      <c r="C164" s="2" t="s">
        <v>166</v>
      </c>
    </row>
    <row r="165" spans="3:3" x14ac:dyDescent="0.45">
      <c r="C165" s="2" t="s">
        <v>167</v>
      </c>
    </row>
    <row r="166" spans="3:3" x14ac:dyDescent="0.45">
      <c r="C166" s="2" t="s">
        <v>168</v>
      </c>
    </row>
    <row r="167" spans="3:3" x14ac:dyDescent="0.45">
      <c r="C167" s="2" t="s">
        <v>169</v>
      </c>
    </row>
    <row r="168" spans="3:3" x14ac:dyDescent="0.45">
      <c r="C168" s="2" t="s">
        <v>170</v>
      </c>
    </row>
    <row r="169" spans="3:3" x14ac:dyDescent="0.45">
      <c r="C169" s="2" t="s">
        <v>171</v>
      </c>
    </row>
    <row r="170" spans="3:3" x14ac:dyDescent="0.45">
      <c r="C170" s="2" t="s">
        <v>172</v>
      </c>
    </row>
    <row r="171" spans="3:3" x14ac:dyDescent="0.45">
      <c r="C171" s="2" t="s">
        <v>173</v>
      </c>
    </row>
    <row r="172" spans="3:3" x14ac:dyDescent="0.45">
      <c r="C172" s="2" t="s">
        <v>174</v>
      </c>
    </row>
    <row r="173" spans="3:3" x14ac:dyDescent="0.45">
      <c r="C173" s="2" t="s">
        <v>175</v>
      </c>
    </row>
    <row r="174" spans="3:3" x14ac:dyDescent="0.45">
      <c r="C174" s="2" t="s">
        <v>176</v>
      </c>
    </row>
    <row r="175" spans="3:3" x14ac:dyDescent="0.45">
      <c r="C175" s="2" t="s">
        <v>177</v>
      </c>
    </row>
    <row r="176" spans="3:3" x14ac:dyDescent="0.45">
      <c r="C176" s="2" t="s">
        <v>178</v>
      </c>
    </row>
    <row r="177" spans="3:3" x14ac:dyDescent="0.45">
      <c r="C177" s="2" t="s">
        <v>179</v>
      </c>
    </row>
    <row r="178" spans="3:3" x14ac:dyDescent="0.45">
      <c r="C178" s="2" t="s">
        <v>180</v>
      </c>
    </row>
    <row r="179" spans="3:3" x14ac:dyDescent="0.45">
      <c r="C179" s="2" t="s">
        <v>181</v>
      </c>
    </row>
    <row r="180" spans="3:3" x14ac:dyDescent="0.45">
      <c r="C180" s="2" t="s">
        <v>182</v>
      </c>
    </row>
    <row r="181" spans="3:3" x14ac:dyDescent="0.45">
      <c r="C181" s="2" t="s">
        <v>183</v>
      </c>
    </row>
    <row r="182" spans="3:3" x14ac:dyDescent="0.45">
      <c r="C182" s="2" t="s">
        <v>184</v>
      </c>
    </row>
    <row r="183" spans="3:3" x14ac:dyDescent="0.45">
      <c r="C183" s="2" t="s">
        <v>185</v>
      </c>
    </row>
    <row r="184" spans="3:3" x14ac:dyDescent="0.45">
      <c r="C184" s="2" t="s">
        <v>186</v>
      </c>
    </row>
    <row r="185" spans="3:3" x14ac:dyDescent="0.45">
      <c r="C185" s="2" t="s">
        <v>187</v>
      </c>
    </row>
    <row r="186" spans="3:3" x14ac:dyDescent="0.45">
      <c r="C186" s="2" t="s">
        <v>188</v>
      </c>
    </row>
    <row r="187" spans="3:3" x14ac:dyDescent="0.45">
      <c r="C187" s="2" t="s">
        <v>189</v>
      </c>
    </row>
    <row r="188" spans="3:3" x14ac:dyDescent="0.45">
      <c r="C188" s="2" t="s">
        <v>190</v>
      </c>
    </row>
    <row r="189" spans="3:3" x14ac:dyDescent="0.45">
      <c r="C189" s="2" t="s">
        <v>191</v>
      </c>
    </row>
    <row r="190" spans="3:3" x14ac:dyDescent="0.45">
      <c r="C190" s="2" t="s">
        <v>192</v>
      </c>
    </row>
    <row r="191" spans="3:3" x14ac:dyDescent="0.45">
      <c r="C191" s="2" t="s">
        <v>193</v>
      </c>
    </row>
    <row r="192" spans="3:3" x14ac:dyDescent="0.45">
      <c r="C192" s="2" t="s">
        <v>194</v>
      </c>
    </row>
    <row r="193" spans="3:3" x14ac:dyDescent="0.45">
      <c r="C193" s="2" t="s">
        <v>195</v>
      </c>
    </row>
    <row r="194" spans="3:3" x14ac:dyDescent="0.45">
      <c r="C194" s="2" t="s">
        <v>196</v>
      </c>
    </row>
    <row r="195" spans="3:3" x14ac:dyDescent="0.45">
      <c r="C195" s="2" t="s">
        <v>197</v>
      </c>
    </row>
    <row r="196" spans="3:3" x14ac:dyDescent="0.45">
      <c r="C196" s="2" t="s">
        <v>198</v>
      </c>
    </row>
    <row r="197" spans="3:3" x14ac:dyDescent="0.45">
      <c r="C197" s="2" t="s">
        <v>199</v>
      </c>
    </row>
    <row r="198" spans="3:3" x14ac:dyDescent="0.45">
      <c r="C198" s="2" t="s">
        <v>200</v>
      </c>
    </row>
    <row r="199" spans="3:3" x14ac:dyDescent="0.45">
      <c r="C199" s="2" t="s">
        <v>201</v>
      </c>
    </row>
    <row r="200" spans="3:3" x14ac:dyDescent="0.45">
      <c r="C200" s="2" t="s">
        <v>202</v>
      </c>
    </row>
    <row r="201" spans="3:3" x14ac:dyDescent="0.45">
      <c r="C201" s="2" t="s">
        <v>203</v>
      </c>
    </row>
    <row r="202" spans="3:3" x14ac:dyDescent="0.45">
      <c r="C202" s="2" t="s">
        <v>204</v>
      </c>
    </row>
    <row r="203" spans="3:3" x14ac:dyDescent="0.45">
      <c r="C203" s="2" t="s">
        <v>205</v>
      </c>
    </row>
    <row r="204" spans="3:3" x14ac:dyDescent="0.45">
      <c r="C204" s="2" t="s">
        <v>206</v>
      </c>
    </row>
    <row r="205" spans="3:3" x14ac:dyDescent="0.45">
      <c r="C205" s="2" t="s">
        <v>207</v>
      </c>
    </row>
    <row r="206" spans="3:3" x14ac:dyDescent="0.45">
      <c r="C206" s="2" t="s">
        <v>208</v>
      </c>
    </row>
    <row r="207" spans="3:3" x14ac:dyDescent="0.45">
      <c r="C207" s="2" t="s">
        <v>209</v>
      </c>
    </row>
    <row r="208" spans="3:3" x14ac:dyDescent="0.45">
      <c r="C208" s="2" t="s">
        <v>210</v>
      </c>
    </row>
    <row r="209" spans="3:3" x14ac:dyDescent="0.45">
      <c r="C209" s="2" t="s">
        <v>211</v>
      </c>
    </row>
    <row r="210" spans="3:3" x14ac:dyDescent="0.45">
      <c r="C210" s="2" t="s">
        <v>212</v>
      </c>
    </row>
    <row r="211" spans="3:3" x14ac:dyDescent="0.45">
      <c r="C211" s="2" t="s">
        <v>213</v>
      </c>
    </row>
    <row r="212" spans="3:3" x14ac:dyDescent="0.45">
      <c r="C212" s="2" t="s">
        <v>214</v>
      </c>
    </row>
    <row r="213" spans="3:3" x14ac:dyDescent="0.45">
      <c r="C213" s="2" t="s">
        <v>215</v>
      </c>
    </row>
    <row r="214" spans="3:3" x14ac:dyDescent="0.45">
      <c r="C214" s="2" t="s">
        <v>216</v>
      </c>
    </row>
    <row r="215" spans="3:3" x14ac:dyDescent="0.45">
      <c r="C215" s="2" t="s">
        <v>217</v>
      </c>
    </row>
    <row r="216" spans="3:3" x14ac:dyDescent="0.45">
      <c r="C216" s="2" t="s">
        <v>218</v>
      </c>
    </row>
    <row r="217" spans="3:3" x14ac:dyDescent="0.45">
      <c r="C217" s="2" t="s">
        <v>219</v>
      </c>
    </row>
    <row r="218" spans="3:3" x14ac:dyDescent="0.45">
      <c r="C218" s="2" t="s">
        <v>220</v>
      </c>
    </row>
    <row r="219" spans="3:3" x14ac:dyDescent="0.45">
      <c r="C219" s="2" t="s">
        <v>221</v>
      </c>
    </row>
    <row r="220" spans="3:3" x14ac:dyDescent="0.45">
      <c r="C220" s="2" t="s">
        <v>222</v>
      </c>
    </row>
    <row r="221" spans="3:3" x14ac:dyDescent="0.45">
      <c r="C221" s="2" t="s">
        <v>223</v>
      </c>
    </row>
    <row r="222" spans="3:3" x14ac:dyDescent="0.45">
      <c r="C222" s="2" t="s">
        <v>224</v>
      </c>
    </row>
    <row r="223" spans="3:3" x14ac:dyDescent="0.45">
      <c r="C223" s="2" t="s">
        <v>225</v>
      </c>
    </row>
    <row r="224" spans="3:3" x14ac:dyDescent="0.45">
      <c r="C224" s="2" t="s">
        <v>226</v>
      </c>
    </row>
    <row r="225" spans="3:3" x14ac:dyDescent="0.45">
      <c r="C225" s="2" t="s">
        <v>227</v>
      </c>
    </row>
    <row r="226" spans="3:3" x14ac:dyDescent="0.45">
      <c r="C226" s="2" t="s">
        <v>228</v>
      </c>
    </row>
    <row r="227" spans="3:3" x14ac:dyDescent="0.45">
      <c r="C227" s="2" t="s">
        <v>229</v>
      </c>
    </row>
    <row r="228" spans="3:3" x14ac:dyDescent="0.45">
      <c r="C228" s="2" t="s">
        <v>230</v>
      </c>
    </row>
    <row r="229" spans="3:3" x14ac:dyDescent="0.45">
      <c r="C229" s="2" t="s">
        <v>231</v>
      </c>
    </row>
    <row r="230" spans="3:3" x14ac:dyDescent="0.45">
      <c r="C230" s="2" t="s">
        <v>232</v>
      </c>
    </row>
    <row r="231" spans="3:3" x14ac:dyDescent="0.45">
      <c r="C231" s="2" t="s">
        <v>233</v>
      </c>
    </row>
    <row r="232" spans="3:3" x14ac:dyDescent="0.45">
      <c r="C232" s="2" t="s">
        <v>234</v>
      </c>
    </row>
    <row r="233" spans="3:3" x14ac:dyDescent="0.45">
      <c r="C233" s="2" t="s">
        <v>235</v>
      </c>
    </row>
    <row r="234" spans="3:3" x14ac:dyDescent="0.45">
      <c r="C234" s="2" t="s">
        <v>236</v>
      </c>
    </row>
    <row r="235" spans="3:3" x14ac:dyDescent="0.45">
      <c r="C235" s="2" t="s">
        <v>237</v>
      </c>
    </row>
    <row r="236" spans="3:3" x14ac:dyDescent="0.45">
      <c r="C236" s="2" t="s">
        <v>238</v>
      </c>
    </row>
    <row r="237" spans="3:3" x14ac:dyDescent="0.45">
      <c r="C237" s="2" t="s">
        <v>239</v>
      </c>
    </row>
    <row r="238" spans="3:3" x14ac:dyDescent="0.45">
      <c r="C238" s="2" t="s">
        <v>240</v>
      </c>
    </row>
    <row r="239" spans="3:3" x14ac:dyDescent="0.45">
      <c r="C239" s="2" t="s">
        <v>241</v>
      </c>
    </row>
    <row r="240" spans="3:3" x14ac:dyDescent="0.45">
      <c r="C240" s="2" t="s">
        <v>242</v>
      </c>
    </row>
    <row r="241" spans="3:3" x14ac:dyDescent="0.45">
      <c r="C241" s="2" t="s">
        <v>243</v>
      </c>
    </row>
    <row r="242" spans="3:3" x14ac:dyDescent="0.45">
      <c r="C242" s="2" t="s">
        <v>244</v>
      </c>
    </row>
    <row r="243" spans="3:3" x14ac:dyDescent="0.45">
      <c r="C243" s="2" t="s">
        <v>245</v>
      </c>
    </row>
    <row r="244" spans="3:3" x14ac:dyDescent="0.45">
      <c r="C244" s="2" t="s">
        <v>246</v>
      </c>
    </row>
    <row r="245" spans="3:3" x14ac:dyDescent="0.45">
      <c r="C245" s="2" t="s">
        <v>247</v>
      </c>
    </row>
    <row r="246" spans="3:3" x14ac:dyDescent="0.45">
      <c r="C246" s="2" t="s">
        <v>248</v>
      </c>
    </row>
    <row r="247" spans="3:3" x14ac:dyDescent="0.45">
      <c r="C247" s="2" t="s">
        <v>249</v>
      </c>
    </row>
    <row r="248" spans="3:3" x14ac:dyDescent="0.45">
      <c r="C248" s="2" t="s">
        <v>250</v>
      </c>
    </row>
    <row r="249" spans="3:3" x14ac:dyDescent="0.45">
      <c r="C249" s="2" t="s">
        <v>251</v>
      </c>
    </row>
    <row r="250" spans="3:3" x14ac:dyDescent="0.45">
      <c r="C250" s="2" t="s">
        <v>252</v>
      </c>
    </row>
    <row r="251" spans="3:3" x14ac:dyDescent="0.45">
      <c r="C251" s="2" t="s">
        <v>253</v>
      </c>
    </row>
    <row r="252" spans="3:3" x14ac:dyDescent="0.45">
      <c r="C252" s="2" t="s">
        <v>254</v>
      </c>
    </row>
    <row r="253" spans="3:3" x14ac:dyDescent="0.45">
      <c r="C253" s="2" t="s">
        <v>255</v>
      </c>
    </row>
    <row r="254" spans="3:3" x14ac:dyDescent="0.45">
      <c r="C254" s="2" t="s">
        <v>256</v>
      </c>
    </row>
    <row r="255" spans="3:3" x14ac:dyDescent="0.45">
      <c r="C255" s="2" t="s">
        <v>257</v>
      </c>
    </row>
    <row r="256" spans="3:3" x14ac:dyDescent="0.45">
      <c r="C256" s="2" t="s">
        <v>258</v>
      </c>
    </row>
    <row r="257" spans="3:3" x14ac:dyDescent="0.45">
      <c r="C257" s="2" t="s">
        <v>259</v>
      </c>
    </row>
    <row r="258" spans="3:3" x14ac:dyDescent="0.45">
      <c r="C258" s="2" t="s">
        <v>260</v>
      </c>
    </row>
    <row r="259" spans="3:3" x14ac:dyDescent="0.45">
      <c r="C259" s="2" t="s">
        <v>261</v>
      </c>
    </row>
    <row r="260" spans="3:3" x14ac:dyDescent="0.45">
      <c r="C260" s="2" t="s">
        <v>262</v>
      </c>
    </row>
    <row r="261" spans="3:3" x14ac:dyDescent="0.45">
      <c r="C261" s="2" t="s">
        <v>263</v>
      </c>
    </row>
    <row r="262" spans="3:3" x14ac:dyDescent="0.45">
      <c r="C262" s="2" t="s">
        <v>264</v>
      </c>
    </row>
    <row r="263" spans="3:3" x14ac:dyDescent="0.45">
      <c r="C263" s="2" t="s">
        <v>265</v>
      </c>
    </row>
    <row r="264" spans="3:3" x14ac:dyDescent="0.45">
      <c r="C264" s="2" t="s">
        <v>266</v>
      </c>
    </row>
    <row r="265" spans="3:3" x14ac:dyDescent="0.45">
      <c r="C265" s="2" t="s">
        <v>267</v>
      </c>
    </row>
    <row r="266" spans="3:3" x14ac:dyDescent="0.45">
      <c r="C266" s="2" t="s">
        <v>268</v>
      </c>
    </row>
    <row r="267" spans="3:3" x14ac:dyDescent="0.45">
      <c r="C267" s="2" t="s">
        <v>269</v>
      </c>
    </row>
    <row r="268" spans="3:3" x14ac:dyDescent="0.45">
      <c r="C268" s="2" t="s">
        <v>270</v>
      </c>
    </row>
    <row r="269" spans="3:3" x14ac:dyDescent="0.45">
      <c r="C269" s="2" t="s">
        <v>271</v>
      </c>
    </row>
    <row r="270" spans="3:3" x14ac:dyDescent="0.45">
      <c r="C270" s="2" t="s">
        <v>272</v>
      </c>
    </row>
    <row r="271" spans="3:3" x14ac:dyDescent="0.45">
      <c r="C271" s="2" t="s">
        <v>273</v>
      </c>
    </row>
    <row r="272" spans="3:3" x14ac:dyDescent="0.45">
      <c r="C272" s="2" t="s">
        <v>274</v>
      </c>
    </row>
    <row r="273" spans="3:3" x14ac:dyDescent="0.45">
      <c r="C273" s="2" t="s">
        <v>275</v>
      </c>
    </row>
    <row r="274" spans="3:3" x14ac:dyDescent="0.45">
      <c r="C274" s="2" t="s">
        <v>276</v>
      </c>
    </row>
    <row r="275" spans="3:3" x14ac:dyDescent="0.45">
      <c r="C275" s="2" t="s">
        <v>277</v>
      </c>
    </row>
    <row r="276" spans="3:3" x14ac:dyDescent="0.45">
      <c r="C276" s="2" t="s">
        <v>278</v>
      </c>
    </row>
    <row r="277" spans="3:3" x14ac:dyDescent="0.45">
      <c r="C277" s="2" t="s">
        <v>279</v>
      </c>
    </row>
    <row r="278" spans="3:3" x14ac:dyDescent="0.45">
      <c r="C278" s="2" t="s">
        <v>280</v>
      </c>
    </row>
    <row r="279" spans="3:3" x14ac:dyDescent="0.45">
      <c r="C279" s="2" t="s">
        <v>281</v>
      </c>
    </row>
    <row r="280" spans="3:3" x14ac:dyDescent="0.45">
      <c r="C280" s="2" t="s">
        <v>282</v>
      </c>
    </row>
    <row r="281" spans="3:3" x14ac:dyDescent="0.45">
      <c r="C281" s="2" t="s">
        <v>283</v>
      </c>
    </row>
    <row r="282" spans="3:3" x14ac:dyDescent="0.45">
      <c r="C282" s="2" t="s">
        <v>284</v>
      </c>
    </row>
    <row r="283" spans="3:3" x14ac:dyDescent="0.45">
      <c r="C283" s="2" t="s">
        <v>285</v>
      </c>
    </row>
    <row r="284" spans="3:3" x14ac:dyDescent="0.45">
      <c r="C284" s="2" t="s">
        <v>286</v>
      </c>
    </row>
    <row r="285" spans="3:3" x14ac:dyDescent="0.45">
      <c r="C285" s="2" t="s">
        <v>287</v>
      </c>
    </row>
    <row r="286" spans="3:3" x14ac:dyDescent="0.45">
      <c r="C286" s="2" t="s">
        <v>288</v>
      </c>
    </row>
    <row r="287" spans="3:3" x14ac:dyDescent="0.45">
      <c r="C287" s="2" t="s">
        <v>289</v>
      </c>
    </row>
    <row r="288" spans="3:3" x14ac:dyDescent="0.45">
      <c r="C288" s="2" t="s">
        <v>290</v>
      </c>
    </row>
    <row r="289" spans="3:3" x14ac:dyDescent="0.45">
      <c r="C289" s="2" t="s">
        <v>291</v>
      </c>
    </row>
    <row r="290" spans="3:3" x14ac:dyDescent="0.45">
      <c r="C290" s="2" t="s">
        <v>292</v>
      </c>
    </row>
    <row r="291" spans="3:3" x14ac:dyDescent="0.45">
      <c r="C291" s="2" t="s">
        <v>293</v>
      </c>
    </row>
    <row r="292" spans="3:3" x14ac:dyDescent="0.45">
      <c r="C292" s="2" t="s">
        <v>294</v>
      </c>
    </row>
    <row r="293" spans="3:3" x14ac:dyDescent="0.45">
      <c r="C293" s="2" t="s">
        <v>295</v>
      </c>
    </row>
    <row r="294" spans="3:3" x14ac:dyDescent="0.45">
      <c r="C294" s="2" t="s">
        <v>296</v>
      </c>
    </row>
    <row r="295" spans="3:3" x14ac:dyDescent="0.45">
      <c r="C295" s="2" t="s">
        <v>297</v>
      </c>
    </row>
    <row r="296" spans="3:3" x14ac:dyDescent="0.45">
      <c r="C296" s="2" t="s">
        <v>298</v>
      </c>
    </row>
    <row r="297" spans="3:3" x14ac:dyDescent="0.45">
      <c r="C297" s="2" t="s">
        <v>299</v>
      </c>
    </row>
    <row r="298" spans="3:3" x14ac:dyDescent="0.45">
      <c r="C298" s="2" t="s">
        <v>300</v>
      </c>
    </row>
    <row r="299" spans="3:3" x14ac:dyDescent="0.45">
      <c r="C299" s="2" t="s">
        <v>301</v>
      </c>
    </row>
    <row r="300" spans="3:3" x14ac:dyDescent="0.45">
      <c r="C300" s="2" t="s">
        <v>302</v>
      </c>
    </row>
    <row r="301" spans="3:3" x14ac:dyDescent="0.45">
      <c r="C301" s="2" t="s">
        <v>303</v>
      </c>
    </row>
    <row r="302" spans="3:3" x14ac:dyDescent="0.45">
      <c r="C302" s="2" t="s">
        <v>304</v>
      </c>
    </row>
    <row r="303" spans="3:3" x14ac:dyDescent="0.45">
      <c r="C303" s="2" t="s">
        <v>305</v>
      </c>
    </row>
    <row r="304" spans="3:3" x14ac:dyDescent="0.45">
      <c r="C304" s="2" t="s">
        <v>306</v>
      </c>
    </row>
    <row r="305" spans="3:3" x14ac:dyDescent="0.45">
      <c r="C305" s="2" t="s">
        <v>307</v>
      </c>
    </row>
    <row r="306" spans="3:3" x14ac:dyDescent="0.45">
      <c r="C306" s="2" t="s">
        <v>308</v>
      </c>
    </row>
    <row r="307" spans="3:3" x14ac:dyDescent="0.45">
      <c r="C307" s="2" t="s">
        <v>309</v>
      </c>
    </row>
    <row r="308" spans="3:3" x14ac:dyDescent="0.45">
      <c r="C308" s="2" t="s">
        <v>310</v>
      </c>
    </row>
    <row r="309" spans="3:3" x14ac:dyDescent="0.45">
      <c r="C309" s="2" t="s">
        <v>311</v>
      </c>
    </row>
    <row r="310" spans="3:3" x14ac:dyDescent="0.45">
      <c r="C310" s="2" t="s">
        <v>312</v>
      </c>
    </row>
    <row r="311" spans="3:3" x14ac:dyDescent="0.45">
      <c r="C311" s="2" t="s">
        <v>313</v>
      </c>
    </row>
    <row r="312" spans="3:3" x14ac:dyDescent="0.45">
      <c r="C312" s="2" t="s">
        <v>314</v>
      </c>
    </row>
    <row r="313" spans="3:3" x14ac:dyDescent="0.45">
      <c r="C313" s="2" t="s">
        <v>315</v>
      </c>
    </row>
    <row r="314" spans="3:3" x14ac:dyDescent="0.45">
      <c r="C314" s="2" t="s">
        <v>316</v>
      </c>
    </row>
    <row r="315" spans="3:3" x14ac:dyDescent="0.45">
      <c r="C315" s="2" t="s">
        <v>317</v>
      </c>
    </row>
    <row r="316" spans="3:3" x14ac:dyDescent="0.45">
      <c r="C316" s="2" t="s">
        <v>318</v>
      </c>
    </row>
    <row r="317" spans="3:3" x14ac:dyDescent="0.45">
      <c r="C317" s="2" t="s">
        <v>319</v>
      </c>
    </row>
    <row r="318" spans="3:3" x14ac:dyDescent="0.45">
      <c r="C318" s="2" t="s">
        <v>320</v>
      </c>
    </row>
    <row r="319" spans="3:3" x14ac:dyDescent="0.45">
      <c r="C319" s="2" t="s">
        <v>321</v>
      </c>
    </row>
    <row r="320" spans="3:3" x14ac:dyDescent="0.45">
      <c r="C320" s="2" t="s">
        <v>322</v>
      </c>
    </row>
    <row r="321" spans="3:3" x14ac:dyDescent="0.45">
      <c r="C321" s="2" t="s">
        <v>323</v>
      </c>
    </row>
    <row r="322" spans="3:3" x14ac:dyDescent="0.45">
      <c r="C322" s="2" t="s">
        <v>324</v>
      </c>
    </row>
    <row r="323" spans="3:3" x14ac:dyDescent="0.45">
      <c r="C323" s="2" t="s">
        <v>325</v>
      </c>
    </row>
    <row r="324" spans="3:3" x14ac:dyDescent="0.45">
      <c r="C324" s="2" t="s">
        <v>326</v>
      </c>
    </row>
    <row r="325" spans="3:3" x14ac:dyDescent="0.45">
      <c r="C325" s="2" t="s">
        <v>327</v>
      </c>
    </row>
    <row r="326" spans="3:3" x14ac:dyDescent="0.45">
      <c r="C326" s="2" t="s">
        <v>328</v>
      </c>
    </row>
    <row r="327" spans="3:3" x14ac:dyDescent="0.45">
      <c r="C327" s="2" t="s">
        <v>329</v>
      </c>
    </row>
    <row r="328" spans="3:3" x14ac:dyDescent="0.45">
      <c r="C328" s="2" t="s">
        <v>330</v>
      </c>
    </row>
    <row r="329" spans="3:3" x14ac:dyDescent="0.45">
      <c r="C329" s="2" t="s">
        <v>331</v>
      </c>
    </row>
    <row r="330" spans="3:3" x14ac:dyDescent="0.45">
      <c r="C330" s="2" t="s">
        <v>332</v>
      </c>
    </row>
    <row r="331" spans="3:3" x14ac:dyDescent="0.45">
      <c r="C331" s="2" t="s">
        <v>333</v>
      </c>
    </row>
    <row r="332" spans="3:3" x14ac:dyDescent="0.45">
      <c r="C332" s="2" t="s">
        <v>334</v>
      </c>
    </row>
    <row r="333" spans="3:3" x14ac:dyDescent="0.45">
      <c r="C333" s="2" t="s">
        <v>335</v>
      </c>
    </row>
    <row r="334" spans="3:3" x14ac:dyDescent="0.45">
      <c r="C334" s="2" t="s">
        <v>336</v>
      </c>
    </row>
    <row r="335" spans="3:3" x14ac:dyDescent="0.45">
      <c r="C335" s="2" t="s">
        <v>337</v>
      </c>
    </row>
    <row r="336" spans="3:3" x14ac:dyDescent="0.45">
      <c r="C336" s="2" t="s">
        <v>338</v>
      </c>
    </row>
    <row r="337" spans="3:3" x14ac:dyDescent="0.45">
      <c r="C337" s="2" t="s">
        <v>339</v>
      </c>
    </row>
    <row r="338" spans="3:3" x14ac:dyDescent="0.45">
      <c r="C338" s="2" t="s">
        <v>340</v>
      </c>
    </row>
    <row r="339" spans="3:3" x14ac:dyDescent="0.45">
      <c r="C339" s="2" t="s">
        <v>341</v>
      </c>
    </row>
    <row r="340" spans="3:3" x14ac:dyDescent="0.45">
      <c r="C340" s="2" t="s">
        <v>342</v>
      </c>
    </row>
    <row r="341" spans="3:3" x14ac:dyDescent="0.45">
      <c r="C341" s="2" t="s">
        <v>343</v>
      </c>
    </row>
    <row r="342" spans="3:3" x14ac:dyDescent="0.45">
      <c r="C342" s="2" t="s">
        <v>344</v>
      </c>
    </row>
    <row r="343" spans="3:3" x14ac:dyDescent="0.45">
      <c r="C343" s="2" t="s">
        <v>345</v>
      </c>
    </row>
    <row r="344" spans="3:3" x14ac:dyDescent="0.45">
      <c r="C344" s="2" t="s">
        <v>346</v>
      </c>
    </row>
    <row r="345" spans="3:3" x14ac:dyDescent="0.45">
      <c r="C345" s="2" t="s">
        <v>347</v>
      </c>
    </row>
    <row r="346" spans="3:3" x14ac:dyDescent="0.45">
      <c r="C346" s="2" t="s">
        <v>348</v>
      </c>
    </row>
    <row r="347" spans="3:3" x14ac:dyDescent="0.45">
      <c r="C347" s="2" t="s">
        <v>349</v>
      </c>
    </row>
    <row r="348" spans="3:3" x14ac:dyDescent="0.45">
      <c r="C348" s="2" t="s">
        <v>350</v>
      </c>
    </row>
    <row r="349" spans="3:3" x14ac:dyDescent="0.45">
      <c r="C349" s="2" t="s">
        <v>351</v>
      </c>
    </row>
    <row r="350" spans="3:3" x14ac:dyDescent="0.45">
      <c r="C350" s="2" t="s">
        <v>352</v>
      </c>
    </row>
    <row r="351" spans="3:3" x14ac:dyDescent="0.45">
      <c r="C351" s="2" t="s">
        <v>353</v>
      </c>
    </row>
    <row r="352" spans="3:3" x14ac:dyDescent="0.45">
      <c r="C352" s="2" t="s">
        <v>354</v>
      </c>
    </row>
    <row r="353" spans="3:3" x14ac:dyDescent="0.45">
      <c r="C353" s="2" t="s">
        <v>355</v>
      </c>
    </row>
    <row r="354" spans="3:3" x14ac:dyDescent="0.45">
      <c r="C354" s="2" t="s">
        <v>356</v>
      </c>
    </row>
    <row r="355" spans="3:3" x14ac:dyDescent="0.45">
      <c r="C355" s="2" t="s">
        <v>357</v>
      </c>
    </row>
    <row r="356" spans="3:3" x14ac:dyDescent="0.45">
      <c r="C356" s="2" t="s">
        <v>358</v>
      </c>
    </row>
    <row r="357" spans="3:3" x14ac:dyDescent="0.45">
      <c r="C357" s="2" t="s">
        <v>359</v>
      </c>
    </row>
    <row r="358" spans="3:3" x14ac:dyDescent="0.45">
      <c r="C358" s="2" t="s">
        <v>360</v>
      </c>
    </row>
    <row r="359" spans="3:3" x14ac:dyDescent="0.45">
      <c r="C359" s="2" t="s">
        <v>361</v>
      </c>
    </row>
    <row r="360" spans="3:3" x14ac:dyDescent="0.45">
      <c r="C360" s="2" t="s">
        <v>362</v>
      </c>
    </row>
    <row r="361" spans="3:3" x14ac:dyDescent="0.45">
      <c r="C361" s="2" t="s">
        <v>363</v>
      </c>
    </row>
    <row r="362" spans="3:3" x14ac:dyDescent="0.45">
      <c r="C362" s="2" t="s">
        <v>364</v>
      </c>
    </row>
    <row r="363" spans="3:3" x14ac:dyDescent="0.45">
      <c r="C363" s="2" t="s">
        <v>365</v>
      </c>
    </row>
    <row r="364" spans="3:3" x14ac:dyDescent="0.45">
      <c r="C364" s="2" t="s">
        <v>366</v>
      </c>
    </row>
    <row r="365" spans="3:3" x14ac:dyDescent="0.45">
      <c r="C365" s="2" t="s">
        <v>367</v>
      </c>
    </row>
    <row r="366" spans="3:3" x14ac:dyDescent="0.45">
      <c r="C366" s="2" t="s">
        <v>368</v>
      </c>
    </row>
    <row r="367" spans="3:3" x14ac:dyDescent="0.45">
      <c r="C367" s="2" t="s">
        <v>369</v>
      </c>
    </row>
    <row r="368" spans="3:3" x14ac:dyDescent="0.45">
      <c r="C368" s="2" t="s">
        <v>370</v>
      </c>
    </row>
    <row r="369" spans="3:3" x14ac:dyDescent="0.45">
      <c r="C369" s="2" t="s">
        <v>371</v>
      </c>
    </row>
    <row r="370" spans="3:3" x14ac:dyDescent="0.45">
      <c r="C370" s="2" t="s">
        <v>372</v>
      </c>
    </row>
    <row r="371" spans="3:3" x14ac:dyDescent="0.45">
      <c r="C371" s="2" t="s">
        <v>373</v>
      </c>
    </row>
    <row r="372" spans="3:3" x14ac:dyDescent="0.45">
      <c r="C372" s="2" t="s">
        <v>374</v>
      </c>
    </row>
    <row r="373" spans="3:3" x14ac:dyDescent="0.45">
      <c r="C373" s="2" t="s">
        <v>375</v>
      </c>
    </row>
    <row r="374" spans="3:3" x14ac:dyDescent="0.45">
      <c r="C374" s="2" t="s">
        <v>376</v>
      </c>
    </row>
    <row r="375" spans="3:3" x14ac:dyDescent="0.45">
      <c r="C375" s="2" t="s">
        <v>377</v>
      </c>
    </row>
    <row r="376" spans="3:3" x14ac:dyDescent="0.45">
      <c r="C376" s="2" t="s">
        <v>378</v>
      </c>
    </row>
    <row r="377" spans="3:3" x14ac:dyDescent="0.45">
      <c r="C377" s="2" t="s">
        <v>379</v>
      </c>
    </row>
    <row r="378" spans="3:3" x14ac:dyDescent="0.45">
      <c r="C378" s="2" t="s">
        <v>380</v>
      </c>
    </row>
    <row r="379" spans="3:3" x14ac:dyDescent="0.45">
      <c r="C379" s="2" t="s">
        <v>381</v>
      </c>
    </row>
    <row r="380" spans="3:3" x14ac:dyDescent="0.45">
      <c r="C380" s="2" t="s">
        <v>382</v>
      </c>
    </row>
    <row r="381" spans="3:3" x14ac:dyDescent="0.45">
      <c r="C381" s="2" t="s">
        <v>383</v>
      </c>
    </row>
    <row r="382" spans="3:3" x14ac:dyDescent="0.45">
      <c r="C382" s="2" t="s">
        <v>384</v>
      </c>
    </row>
    <row r="383" spans="3:3" x14ac:dyDescent="0.45">
      <c r="C383" s="2" t="s">
        <v>385</v>
      </c>
    </row>
    <row r="384" spans="3:3" x14ac:dyDescent="0.45">
      <c r="C384" s="2" t="s">
        <v>386</v>
      </c>
    </row>
    <row r="385" spans="3:3" x14ac:dyDescent="0.45">
      <c r="C385" s="2" t="s">
        <v>387</v>
      </c>
    </row>
    <row r="386" spans="3:3" x14ac:dyDescent="0.45">
      <c r="C386" s="2" t="s">
        <v>388</v>
      </c>
    </row>
    <row r="387" spans="3:3" x14ac:dyDescent="0.45">
      <c r="C387" s="2" t="s">
        <v>389</v>
      </c>
    </row>
    <row r="388" spans="3:3" x14ac:dyDescent="0.45">
      <c r="C388" s="2" t="s">
        <v>390</v>
      </c>
    </row>
    <row r="389" spans="3:3" x14ac:dyDescent="0.45">
      <c r="C389" s="2" t="s">
        <v>391</v>
      </c>
    </row>
    <row r="390" spans="3:3" x14ac:dyDescent="0.45">
      <c r="C390" s="2" t="s">
        <v>392</v>
      </c>
    </row>
    <row r="391" spans="3:3" x14ac:dyDescent="0.45">
      <c r="C391" s="2" t="s">
        <v>393</v>
      </c>
    </row>
    <row r="392" spans="3:3" x14ac:dyDescent="0.45">
      <c r="C392" s="2" t="s">
        <v>394</v>
      </c>
    </row>
    <row r="393" spans="3:3" x14ac:dyDescent="0.45">
      <c r="C393" s="2" t="s">
        <v>395</v>
      </c>
    </row>
    <row r="394" spans="3:3" x14ac:dyDescent="0.45">
      <c r="C394" s="2" t="s">
        <v>396</v>
      </c>
    </row>
    <row r="395" spans="3:3" x14ac:dyDescent="0.45">
      <c r="C395" s="2" t="s">
        <v>397</v>
      </c>
    </row>
    <row r="396" spans="3:3" x14ac:dyDescent="0.45">
      <c r="C396" s="2" t="s">
        <v>398</v>
      </c>
    </row>
    <row r="397" spans="3:3" x14ac:dyDescent="0.45">
      <c r="C397" s="2" t="s">
        <v>399</v>
      </c>
    </row>
    <row r="398" spans="3:3" x14ac:dyDescent="0.45">
      <c r="C398" s="2" t="s">
        <v>400</v>
      </c>
    </row>
    <row r="399" spans="3:3" x14ac:dyDescent="0.45">
      <c r="C399" s="2" t="s">
        <v>401</v>
      </c>
    </row>
    <row r="400" spans="3:3" x14ac:dyDescent="0.45">
      <c r="C400" s="2" t="s">
        <v>402</v>
      </c>
    </row>
    <row r="401" spans="3:3" x14ac:dyDescent="0.45">
      <c r="C401" s="2" t="s">
        <v>403</v>
      </c>
    </row>
    <row r="402" spans="3:3" x14ac:dyDescent="0.45">
      <c r="C402" s="2" t="s">
        <v>404</v>
      </c>
    </row>
    <row r="403" spans="3:3" x14ac:dyDescent="0.45">
      <c r="C403" s="2" t="s">
        <v>405</v>
      </c>
    </row>
    <row r="404" spans="3:3" x14ac:dyDescent="0.45">
      <c r="C404" s="2" t="s">
        <v>406</v>
      </c>
    </row>
    <row r="405" spans="3:3" x14ac:dyDescent="0.45">
      <c r="C405" s="2" t="s">
        <v>407</v>
      </c>
    </row>
    <row r="406" spans="3:3" x14ac:dyDescent="0.45">
      <c r="C406" s="2" t="s">
        <v>408</v>
      </c>
    </row>
    <row r="407" spans="3:3" x14ac:dyDescent="0.45">
      <c r="C407" s="2" t="s">
        <v>409</v>
      </c>
    </row>
    <row r="408" spans="3:3" x14ac:dyDescent="0.45">
      <c r="C408" s="2" t="s">
        <v>410</v>
      </c>
    </row>
    <row r="409" spans="3:3" x14ac:dyDescent="0.45">
      <c r="C409" s="2" t="s">
        <v>411</v>
      </c>
    </row>
    <row r="410" spans="3:3" x14ac:dyDescent="0.45">
      <c r="C410" s="2" t="s">
        <v>412</v>
      </c>
    </row>
    <row r="411" spans="3:3" x14ac:dyDescent="0.45">
      <c r="C411" s="2" t="s">
        <v>413</v>
      </c>
    </row>
    <row r="412" spans="3:3" x14ac:dyDescent="0.45">
      <c r="C412" s="2" t="s">
        <v>414</v>
      </c>
    </row>
    <row r="413" spans="3:3" x14ac:dyDescent="0.45">
      <c r="C413" s="2" t="s">
        <v>415</v>
      </c>
    </row>
    <row r="414" spans="3:3" x14ac:dyDescent="0.45">
      <c r="C414" s="2" t="s">
        <v>416</v>
      </c>
    </row>
    <row r="415" spans="3:3" x14ac:dyDescent="0.45">
      <c r="C415" s="2" t="s">
        <v>417</v>
      </c>
    </row>
    <row r="416" spans="3:3" x14ac:dyDescent="0.45">
      <c r="C416" s="2" t="s">
        <v>418</v>
      </c>
    </row>
    <row r="417" spans="3:3" x14ac:dyDescent="0.45">
      <c r="C417" s="2" t="s">
        <v>419</v>
      </c>
    </row>
    <row r="418" spans="3:3" x14ac:dyDescent="0.45">
      <c r="C418" s="2" t="s">
        <v>420</v>
      </c>
    </row>
    <row r="419" spans="3:3" x14ac:dyDescent="0.45">
      <c r="C419" s="2" t="s">
        <v>421</v>
      </c>
    </row>
    <row r="420" spans="3:3" x14ac:dyDescent="0.45">
      <c r="C420" s="2" t="s">
        <v>422</v>
      </c>
    </row>
    <row r="421" spans="3:3" x14ac:dyDescent="0.45">
      <c r="C421" s="2" t="s">
        <v>423</v>
      </c>
    </row>
    <row r="422" spans="3:3" x14ac:dyDescent="0.45">
      <c r="C422" s="2" t="s">
        <v>424</v>
      </c>
    </row>
    <row r="423" spans="3:3" x14ac:dyDescent="0.45">
      <c r="C423" s="2" t="s">
        <v>425</v>
      </c>
    </row>
    <row r="424" spans="3:3" x14ac:dyDescent="0.45">
      <c r="C424" s="2" t="s">
        <v>426</v>
      </c>
    </row>
    <row r="425" spans="3:3" x14ac:dyDescent="0.45">
      <c r="C425" s="2" t="s">
        <v>427</v>
      </c>
    </row>
    <row r="426" spans="3:3" x14ac:dyDescent="0.45">
      <c r="C426" s="2" t="s">
        <v>428</v>
      </c>
    </row>
    <row r="427" spans="3:3" x14ac:dyDescent="0.45">
      <c r="C427" s="2" t="s">
        <v>429</v>
      </c>
    </row>
    <row r="428" spans="3:3" x14ac:dyDescent="0.45">
      <c r="C428" s="2" t="s">
        <v>430</v>
      </c>
    </row>
    <row r="429" spans="3:3" x14ac:dyDescent="0.45">
      <c r="C429" s="2" t="s">
        <v>431</v>
      </c>
    </row>
    <row r="430" spans="3:3" x14ac:dyDescent="0.45">
      <c r="C430" s="2" t="s">
        <v>432</v>
      </c>
    </row>
    <row r="431" spans="3:3" x14ac:dyDescent="0.45">
      <c r="C431" s="2" t="s">
        <v>433</v>
      </c>
    </row>
    <row r="432" spans="3:3" x14ac:dyDescent="0.45">
      <c r="C432" s="2" t="s">
        <v>434</v>
      </c>
    </row>
    <row r="433" spans="3:3" x14ac:dyDescent="0.45">
      <c r="C433" s="2" t="s">
        <v>435</v>
      </c>
    </row>
    <row r="434" spans="3:3" x14ac:dyDescent="0.45">
      <c r="C434" s="2" t="s">
        <v>436</v>
      </c>
    </row>
    <row r="435" spans="3:3" x14ac:dyDescent="0.45">
      <c r="C435" s="2" t="s">
        <v>437</v>
      </c>
    </row>
    <row r="436" spans="3:3" x14ac:dyDescent="0.45">
      <c r="C436" s="2" t="s">
        <v>438</v>
      </c>
    </row>
    <row r="437" spans="3:3" x14ac:dyDescent="0.45">
      <c r="C437" s="2" t="s">
        <v>439</v>
      </c>
    </row>
    <row r="438" spans="3:3" x14ac:dyDescent="0.45">
      <c r="C438" s="2" t="s">
        <v>440</v>
      </c>
    </row>
    <row r="439" spans="3:3" x14ac:dyDescent="0.45">
      <c r="C439" s="2" t="s">
        <v>441</v>
      </c>
    </row>
    <row r="440" spans="3:3" x14ac:dyDescent="0.45">
      <c r="C440" s="2" t="s">
        <v>442</v>
      </c>
    </row>
    <row r="441" spans="3:3" x14ac:dyDescent="0.45">
      <c r="C441" s="2" t="s">
        <v>443</v>
      </c>
    </row>
    <row r="442" spans="3:3" x14ac:dyDescent="0.45">
      <c r="C442" s="2" t="s">
        <v>444</v>
      </c>
    </row>
    <row r="443" spans="3:3" x14ac:dyDescent="0.45">
      <c r="C443" s="2" t="s">
        <v>445</v>
      </c>
    </row>
    <row r="444" spans="3:3" x14ac:dyDescent="0.45">
      <c r="C444" s="2" t="s">
        <v>446</v>
      </c>
    </row>
    <row r="445" spans="3:3" x14ac:dyDescent="0.45">
      <c r="C445" s="2" t="s">
        <v>447</v>
      </c>
    </row>
    <row r="446" spans="3:3" x14ac:dyDescent="0.45">
      <c r="C446" s="2" t="s">
        <v>448</v>
      </c>
    </row>
    <row r="447" spans="3:3" x14ac:dyDescent="0.45">
      <c r="C447" s="2" t="s">
        <v>449</v>
      </c>
    </row>
    <row r="448" spans="3:3" x14ac:dyDescent="0.45">
      <c r="C448" s="2" t="s">
        <v>450</v>
      </c>
    </row>
    <row r="449" spans="3:3" x14ac:dyDescent="0.45">
      <c r="C449" s="2" t="s">
        <v>451</v>
      </c>
    </row>
    <row r="450" spans="3:3" x14ac:dyDescent="0.45">
      <c r="C450" s="2" t="s">
        <v>452</v>
      </c>
    </row>
    <row r="451" spans="3:3" x14ac:dyDescent="0.45">
      <c r="C451" s="2" t="s">
        <v>453</v>
      </c>
    </row>
    <row r="452" spans="3:3" x14ac:dyDescent="0.45">
      <c r="C452" s="2" t="s">
        <v>454</v>
      </c>
    </row>
    <row r="453" spans="3:3" x14ac:dyDescent="0.45">
      <c r="C453" s="2" t="s">
        <v>455</v>
      </c>
    </row>
    <row r="454" spans="3:3" x14ac:dyDescent="0.45">
      <c r="C454" s="2" t="s">
        <v>456</v>
      </c>
    </row>
    <row r="455" spans="3:3" x14ac:dyDescent="0.45">
      <c r="C455" s="2" t="s">
        <v>457</v>
      </c>
    </row>
    <row r="456" spans="3:3" x14ac:dyDescent="0.45">
      <c r="C456" s="2" t="s">
        <v>458</v>
      </c>
    </row>
    <row r="457" spans="3:3" x14ac:dyDescent="0.45">
      <c r="C457" s="2" t="s">
        <v>459</v>
      </c>
    </row>
    <row r="458" spans="3:3" x14ac:dyDescent="0.45">
      <c r="C458" s="2" t="s">
        <v>460</v>
      </c>
    </row>
    <row r="459" spans="3:3" x14ac:dyDescent="0.45">
      <c r="C459" s="2" t="s">
        <v>461</v>
      </c>
    </row>
    <row r="460" spans="3:3" x14ac:dyDescent="0.45">
      <c r="C460" s="2" t="s">
        <v>462</v>
      </c>
    </row>
    <row r="461" spans="3:3" x14ac:dyDescent="0.45">
      <c r="C461" s="2" t="s">
        <v>463</v>
      </c>
    </row>
    <row r="462" spans="3:3" x14ac:dyDescent="0.45">
      <c r="C462" s="2" t="s">
        <v>464</v>
      </c>
    </row>
    <row r="463" spans="3:3" x14ac:dyDescent="0.45">
      <c r="C463" s="2" t="s">
        <v>465</v>
      </c>
    </row>
    <row r="464" spans="3:3" x14ac:dyDescent="0.45">
      <c r="C464" s="2" t="s">
        <v>466</v>
      </c>
    </row>
    <row r="465" spans="3:8" x14ac:dyDescent="0.45">
      <c r="C465" s="2" t="s">
        <v>467</v>
      </c>
    </row>
    <row r="466" spans="3:8" x14ac:dyDescent="0.45">
      <c r="C466" s="2" t="s">
        <v>468</v>
      </c>
    </row>
    <row r="467" spans="3:8" x14ac:dyDescent="0.45">
      <c r="C467" s="2" t="s">
        <v>469</v>
      </c>
    </row>
    <row r="468" spans="3:8" x14ac:dyDescent="0.45">
      <c r="C468" s="2" t="s">
        <v>470</v>
      </c>
    </row>
    <row r="469" spans="3:8" x14ac:dyDescent="0.45">
      <c r="C469" s="2" t="s">
        <v>471</v>
      </c>
    </row>
    <row r="470" spans="3:8" x14ac:dyDescent="0.45">
      <c r="C470" s="2" t="s">
        <v>472</v>
      </c>
    </row>
    <row r="471" spans="3:8" x14ac:dyDescent="0.45">
      <c r="C471" s="2" t="s">
        <v>473</v>
      </c>
    </row>
    <row r="472" spans="3:8" x14ac:dyDescent="0.45">
      <c r="C472" s="2" t="s">
        <v>474</v>
      </c>
    </row>
    <row r="473" spans="3:8" x14ac:dyDescent="0.45">
      <c r="C473" s="2" t="s">
        <v>475</v>
      </c>
    </row>
    <row r="474" spans="3:8" x14ac:dyDescent="0.45">
      <c r="C474" s="2" t="s">
        <v>476</v>
      </c>
    </row>
    <row r="475" spans="3:8" x14ac:dyDescent="0.45">
      <c r="C475" s="2" t="s">
        <v>477</v>
      </c>
    </row>
    <row r="476" spans="3:8" x14ac:dyDescent="0.45">
      <c r="C476" s="2" t="s">
        <v>478</v>
      </c>
    </row>
    <row r="477" spans="3:8" x14ac:dyDescent="0.45">
      <c r="C477" s="2" t="s">
        <v>479</v>
      </c>
    </row>
    <row r="478" spans="3:8" x14ac:dyDescent="0.45">
      <c r="C478" s="2" t="s">
        <v>480</v>
      </c>
      <c r="H478" s="1"/>
    </row>
    <row r="479" spans="3:8" x14ac:dyDescent="0.45">
      <c r="C479" s="2" t="s">
        <v>481</v>
      </c>
      <c r="H479" s="1"/>
    </row>
    <row r="480" spans="3:8" x14ac:dyDescent="0.45">
      <c r="C480" s="2" t="s">
        <v>482</v>
      </c>
      <c r="H480" s="1"/>
    </row>
    <row r="481" spans="3:8" x14ac:dyDescent="0.45">
      <c r="C481" s="2" t="s">
        <v>483</v>
      </c>
      <c r="H481" s="1"/>
    </row>
    <row r="482" spans="3:8" x14ac:dyDescent="0.45">
      <c r="C482" s="2" t="s">
        <v>484</v>
      </c>
      <c r="H482" s="1"/>
    </row>
    <row r="483" spans="3:8" x14ac:dyDescent="0.45">
      <c r="C483" s="2" t="s">
        <v>485</v>
      </c>
      <c r="H483" s="1"/>
    </row>
    <row r="484" spans="3:8" x14ac:dyDescent="0.45">
      <c r="C484" s="2" t="s">
        <v>486</v>
      </c>
      <c r="H484" s="1"/>
    </row>
    <row r="485" spans="3:8" x14ac:dyDescent="0.45">
      <c r="C485" s="2" t="s">
        <v>487</v>
      </c>
      <c r="H485" s="1"/>
    </row>
    <row r="486" spans="3:8" x14ac:dyDescent="0.45">
      <c r="C486" s="2" t="s">
        <v>488</v>
      </c>
      <c r="H486" s="1"/>
    </row>
    <row r="487" spans="3:8" x14ac:dyDescent="0.45">
      <c r="C487" s="2" t="s">
        <v>489</v>
      </c>
      <c r="H487" s="1"/>
    </row>
    <row r="488" spans="3:8" x14ac:dyDescent="0.45">
      <c r="C488" s="2" t="s">
        <v>490</v>
      </c>
      <c r="H488" s="1"/>
    </row>
    <row r="489" spans="3:8" x14ac:dyDescent="0.45">
      <c r="C489" s="2" t="s">
        <v>491</v>
      </c>
      <c r="H489" s="1"/>
    </row>
    <row r="490" spans="3:8" x14ac:dyDescent="0.45">
      <c r="C490" s="2" t="s">
        <v>492</v>
      </c>
      <c r="H490" s="1"/>
    </row>
    <row r="491" spans="3:8" x14ac:dyDescent="0.45">
      <c r="C491" s="2" t="s">
        <v>493</v>
      </c>
      <c r="H491" s="1"/>
    </row>
    <row r="492" spans="3:8" x14ac:dyDescent="0.45">
      <c r="C492" s="2" t="s">
        <v>494</v>
      </c>
      <c r="H492" s="1"/>
    </row>
    <row r="493" spans="3:8" x14ac:dyDescent="0.45">
      <c r="C493" s="2" t="s">
        <v>495</v>
      </c>
      <c r="H493" s="1"/>
    </row>
    <row r="494" spans="3:8" x14ac:dyDescent="0.45">
      <c r="C494" s="2" t="s">
        <v>496</v>
      </c>
      <c r="H494" s="1"/>
    </row>
    <row r="495" spans="3:8" x14ac:dyDescent="0.45">
      <c r="C495" s="2" t="s">
        <v>497</v>
      </c>
      <c r="H495" s="1"/>
    </row>
    <row r="496" spans="3:8" x14ac:dyDescent="0.45">
      <c r="C496" s="2" t="s">
        <v>498</v>
      </c>
      <c r="H496" s="1"/>
    </row>
    <row r="497" spans="3:8" x14ac:dyDescent="0.45">
      <c r="C497" s="2" t="s">
        <v>499</v>
      </c>
      <c r="H497" s="1"/>
    </row>
    <row r="498" spans="3:8" x14ac:dyDescent="0.45">
      <c r="C498" s="2" t="s">
        <v>500</v>
      </c>
      <c r="H498" s="1"/>
    </row>
    <row r="499" spans="3:8" x14ac:dyDescent="0.45">
      <c r="C499" s="2" t="s">
        <v>501</v>
      </c>
      <c r="H499" s="1"/>
    </row>
    <row r="500" spans="3:8" x14ac:dyDescent="0.45">
      <c r="C500" s="2" t="s">
        <v>502</v>
      </c>
      <c r="H500" s="1"/>
    </row>
    <row r="501" spans="3:8" x14ac:dyDescent="0.45">
      <c r="C501" s="2" t="s">
        <v>503</v>
      </c>
      <c r="H501" s="1"/>
    </row>
    <row r="502" spans="3:8" x14ac:dyDescent="0.45">
      <c r="C502" s="2" t="s">
        <v>504</v>
      </c>
      <c r="H502" s="1"/>
    </row>
    <row r="503" spans="3:8" x14ac:dyDescent="0.45">
      <c r="C503" s="2" t="s">
        <v>505</v>
      </c>
      <c r="H503" s="1"/>
    </row>
    <row r="504" spans="3:8" x14ac:dyDescent="0.45">
      <c r="C504" s="2" t="s">
        <v>506</v>
      </c>
      <c r="H504" s="1"/>
    </row>
    <row r="505" spans="3:8" x14ac:dyDescent="0.45">
      <c r="C505" s="2" t="s">
        <v>507</v>
      </c>
      <c r="H505" s="1"/>
    </row>
    <row r="506" spans="3:8" x14ac:dyDescent="0.45">
      <c r="C506" s="2" t="s">
        <v>508</v>
      </c>
      <c r="H506" s="1"/>
    </row>
    <row r="507" spans="3:8" x14ac:dyDescent="0.45">
      <c r="C507" s="2" t="s">
        <v>509</v>
      </c>
      <c r="H507" s="1"/>
    </row>
    <row r="508" spans="3:8" x14ac:dyDescent="0.45">
      <c r="C508" s="2" t="s">
        <v>510</v>
      </c>
      <c r="H508" s="1"/>
    </row>
    <row r="509" spans="3:8" x14ac:dyDescent="0.45">
      <c r="C509" s="2" t="s">
        <v>511</v>
      </c>
      <c r="H509" s="1"/>
    </row>
    <row r="510" spans="3:8" x14ac:dyDescent="0.45">
      <c r="C510" s="2" t="s">
        <v>512</v>
      </c>
      <c r="H510" s="1"/>
    </row>
    <row r="511" spans="3:8" x14ac:dyDescent="0.45">
      <c r="C511" s="2" t="s">
        <v>513</v>
      </c>
      <c r="H511" s="1"/>
    </row>
    <row r="512" spans="3:8" x14ac:dyDescent="0.45">
      <c r="C512" s="2" t="s">
        <v>514</v>
      </c>
      <c r="H512" s="1"/>
    </row>
    <row r="513" spans="3:8" x14ac:dyDescent="0.45">
      <c r="C513" s="2" t="s">
        <v>515</v>
      </c>
      <c r="H513" s="1"/>
    </row>
    <row r="514" spans="3:8" x14ac:dyDescent="0.45">
      <c r="C514" s="2" t="s">
        <v>516</v>
      </c>
    </row>
    <row r="515" spans="3:8" x14ac:dyDescent="0.45">
      <c r="C515" s="2" t="s">
        <v>517</v>
      </c>
    </row>
    <row r="516" spans="3:8" x14ac:dyDescent="0.45">
      <c r="C516" s="2" t="s">
        <v>518</v>
      </c>
    </row>
    <row r="517" spans="3:8" x14ac:dyDescent="0.45">
      <c r="C517" s="2" t="s">
        <v>519</v>
      </c>
    </row>
    <row r="518" spans="3:8" x14ac:dyDescent="0.45">
      <c r="C518" s="2" t="s">
        <v>520</v>
      </c>
    </row>
    <row r="519" spans="3:8" x14ac:dyDescent="0.45">
      <c r="C519" s="2" t="s">
        <v>521</v>
      </c>
    </row>
    <row r="520" spans="3:8" x14ac:dyDescent="0.45">
      <c r="C520" s="2" t="s">
        <v>522</v>
      </c>
    </row>
    <row r="521" spans="3:8" x14ac:dyDescent="0.45">
      <c r="C521" s="2" t="s">
        <v>523</v>
      </c>
    </row>
    <row r="522" spans="3:8" x14ac:dyDescent="0.45">
      <c r="C522" s="2" t="s">
        <v>524</v>
      </c>
    </row>
    <row r="523" spans="3:8" x14ac:dyDescent="0.45">
      <c r="C523" s="2" t="s">
        <v>525</v>
      </c>
    </row>
    <row r="524" spans="3:8" x14ac:dyDescent="0.45">
      <c r="C524" s="2" t="s">
        <v>526</v>
      </c>
    </row>
    <row r="525" spans="3:8" x14ac:dyDescent="0.45">
      <c r="C525" s="2" t="s">
        <v>527</v>
      </c>
    </row>
    <row r="526" spans="3:8" x14ac:dyDescent="0.45">
      <c r="C526" s="2" t="s">
        <v>528</v>
      </c>
    </row>
    <row r="527" spans="3:8" x14ac:dyDescent="0.45">
      <c r="C527" s="2" t="s">
        <v>529</v>
      </c>
    </row>
    <row r="528" spans="3:8" x14ac:dyDescent="0.45">
      <c r="C528" s="2" t="s">
        <v>530</v>
      </c>
    </row>
    <row r="529" spans="3:3" x14ac:dyDescent="0.45">
      <c r="C529" s="2" t="s">
        <v>531</v>
      </c>
    </row>
    <row r="530" spans="3:3" x14ac:dyDescent="0.45">
      <c r="C530" s="2" t="s">
        <v>532</v>
      </c>
    </row>
    <row r="531" spans="3:3" x14ac:dyDescent="0.45">
      <c r="C531" s="2" t="s">
        <v>533</v>
      </c>
    </row>
    <row r="532" spans="3:3" x14ac:dyDescent="0.45">
      <c r="C532" s="2" t="s">
        <v>534</v>
      </c>
    </row>
    <row r="533" spans="3:3" ht="18.600000000000001" thickBot="1" x14ac:dyDescent="0.5">
      <c r="C533" s="4" t="s">
        <v>535</v>
      </c>
    </row>
  </sheetData>
  <sheetProtection algorithmName="SHA-512" hashValue="BbArwlyS1LrhuTXcxGNEWFT5jhjKQD57dl+ieRE+XJ9/GERuSmt3Nfa2uQVOT4GIKIjPemTSTc8vWlapvkxDqw==" saltValue="1EceeU+GfrbpBDmCkdlOeg==" spinCount="100000" sheet="1" scenarios="1" formatRows="0" insertRows="0" delete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36" width="2.19921875" style="5" customWidth="1"/>
    <col min="37" max="79" width="2.19921875" style="133" customWidth="1"/>
    <col min="80" max="80" width="8.69921875" style="133" hidden="1" customWidth="1"/>
    <col min="81" max="82" width="8.69921875" style="133" customWidth="1"/>
    <col min="83" max="16384" width="8.69921875" style="133"/>
  </cols>
  <sheetData>
    <row r="1" spans="1:80" ht="12" customHeight="1" x14ac:dyDescent="0.45"/>
    <row r="2" spans="1:80" ht="21" customHeight="1" thickBot="1" x14ac:dyDescent="0.5">
      <c r="C2" s="22" t="s">
        <v>0</v>
      </c>
      <c r="D2" s="396"/>
      <c r="E2" s="397"/>
      <c r="F2" s="397"/>
      <c r="G2" s="397"/>
      <c r="H2" s="397"/>
      <c r="I2" s="398"/>
      <c r="J2" s="222"/>
      <c r="K2" s="222"/>
      <c r="L2" s="222"/>
      <c r="M2" s="133"/>
      <c r="N2" s="133"/>
      <c r="O2" s="133"/>
      <c r="P2" s="133"/>
      <c r="Q2" s="133"/>
      <c r="R2" s="133"/>
      <c r="S2" s="133"/>
      <c r="T2" s="133"/>
      <c r="U2" s="133"/>
      <c r="V2" s="133"/>
      <c r="W2" s="133"/>
      <c r="X2" s="133"/>
      <c r="Y2" s="133"/>
      <c r="Z2" s="133"/>
      <c r="AA2" s="133"/>
      <c r="AB2" s="133"/>
      <c r="AC2" s="223" t="s">
        <v>738</v>
      </c>
      <c r="AD2" s="384"/>
      <c r="AE2" s="385"/>
      <c r="AF2" s="385"/>
      <c r="AG2" s="385"/>
      <c r="AH2" s="385"/>
      <c r="AI2" s="385"/>
      <c r="AJ2" s="386"/>
      <c r="CB2" s="133" t="s">
        <v>737</v>
      </c>
    </row>
    <row r="3" spans="1:80" ht="12" customHeight="1" thickBot="1" x14ac:dyDescent="0.5">
      <c r="A3" s="133"/>
      <c r="B3" s="134"/>
      <c r="C3" s="135"/>
      <c r="D3" s="136"/>
      <c r="E3" s="136"/>
      <c r="F3" s="136"/>
      <c r="G3" s="136"/>
      <c r="H3" s="136"/>
      <c r="I3" s="136"/>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CB3" s="267" t="b">
        <v>0</v>
      </c>
    </row>
    <row r="4" spans="1:80" ht="12" customHeight="1" x14ac:dyDescent="0.45">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80" ht="12" customHeight="1" x14ac:dyDescent="0.4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80" ht="12" customHeight="1" x14ac:dyDescent="0.45">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row>
    <row r="7" spans="1:80" ht="12" customHeight="1" x14ac:dyDescent="0.45">
      <c r="A7" s="133"/>
      <c r="B7" s="387" t="s">
        <v>873</v>
      </c>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133"/>
    </row>
    <row r="8" spans="1:80" ht="25.5" customHeight="1" x14ac:dyDescent="0.45">
      <c r="A8" s="133"/>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133"/>
    </row>
    <row r="9" spans="1:80" ht="30.6" customHeight="1" x14ac:dyDescent="0.45">
      <c r="A9" s="133"/>
      <c r="B9" s="135"/>
      <c r="C9" s="135"/>
      <c r="D9" s="135"/>
      <c r="E9" s="133"/>
      <c r="F9" s="133"/>
      <c r="G9" s="133"/>
      <c r="H9" s="136"/>
      <c r="I9" s="136"/>
      <c r="J9" s="133"/>
      <c r="K9" s="133"/>
      <c r="L9" s="133"/>
      <c r="M9" s="182" t="s">
        <v>820</v>
      </c>
      <c r="N9" s="183"/>
      <c r="O9" s="183"/>
      <c r="P9" s="183"/>
      <c r="Q9" s="183"/>
      <c r="R9" s="183"/>
      <c r="S9" s="183"/>
      <c r="T9" s="183"/>
      <c r="U9" s="183"/>
      <c r="X9" s="133"/>
      <c r="Y9" s="133"/>
      <c r="Z9" s="133"/>
      <c r="AA9" s="133"/>
      <c r="AB9" s="133"/>
      <c r="AC9" s="133"/>
      <c r="AD9" s="133"/>
      <c r="AE9" s="133"/>
      <c r="AF9" s="133"/>
      <c r="AG9" s="133"/>
      <c r="AH9" s="133"/>
      <c r="AI9" s="133"/>
      <c r="AJ9" s="133"/>
    </row>
    <row r="10" spans="1:80" ht="12" customHeight="1" x14ac:dyDescent="0.45">
      <c r="A10" s="133"/>
      <c r="B10" s="135"/>
      <c r="C10" s="135"/>
      <c r="D10" s="135"/>
      <c r="E10" s="136"/>
      <c r="F10" s="136"/>
      <c r="G10" s="133"/>
      <c r="H10" s="133"/>
      <c r="I10" s="133"/>
      <c r="J10" s="133"/>
      <c r="K10" s="137"/>
      <c r="L10" s="137"/>
      <c r="M10" s="137"/>
      <c r="N10" s="137"/>
      <c r="O10" s="137"/>
      <c r="P10" s="137"/>
      <c r="Q10" s="137"/>
      <c r="R10" s="137"/>
      <c r="S10" s="137"/>
      <c r="T10" s="137"/>
      <c r="U10" s="137"/>
      <c r="V10" s="137"/>
      <c r="W10" s="137"/>
      <c r="X10" s="137"/>
      <c r="Y10" s="137"/>
      <c r="Z10" s="137"/>
      <c r="AA10" s="137"/>
      <c r="AB10" s="133"/>
      <c r="AC10" s="133"/>
      <c r="AD10" s="133"/>
      <c r="AE10" s="133"/>
      <c r="AF10" s="133"/>
      <c r="AG10" s="133"/>
      <c r="AH10" s="133"/>
      <c r="AI10" s="133"/>
      <c r="AJ10" s="133"/>
    </row>
    <row r="11" spans="1:80" ht="12" customHeight="1" x14ac:dyDescent="0.45">
      <c r="A11" s="133"/>
      <c r="B11" s="173" t="s">
        <v>821</v>
      </c>
      <c r="C11" s="178"/>
      <c r="D11" s="133"/>
      <c r="E11" s="133"/>
      <c r="F11" s="133"/>
      <c r="G11" s="133"/>
      <c r="H11" s="133"/>
      <c r="I11" s="133"/>
      <c r="J11" s="137"/>
      <c r="K11" s="137"/>
      <c r="L11" s="137"/>
      <c r="M11" s="137"/>
      <c r="N11" s="137"/>
      <c r="O11" s="137"/>
      <c r="P11" s="137"/>
      <c r="Q11" s="137"/>
      <c r="R11" s="137"/>
      <c r="S11" s="137"/>
      <c r="T11" s="137"/>
      <c r="U11" s="137"/>
      <c r="V11" s="137"/>
      <c r="W11" s="137"/>
      <c r="X11" s="137"/>
      <c r="Y11" s="137"/>
      <c r="Z11" s="137"/>
      <c r="AA11" s="137"/>
      <c r="AB11" s="133"/>
      <c r="AC11" s="133"/>
      <c r="AD11" s="133"/>
      <c r="AE11" s="133"/>
      <c r="AF11" s="133"/>
      <c r="AG11" s="133"/>
      <c r="AH11" s="133"/>
      <c r="AI11" s="133"/>
      <c r="AJ11" s="133"/>
    </row>
    <row r="12" spans="1:80" ht="13.95" customHeight="1" x14ac:dyDescent="0.45">
      <c r="A12" s="133"/>
      <c r="B12" s="173" t="s">
        <v>1</v>
      </c>
      <c r="C12" s="17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row>
    <row r="13" spans="1:80" ht="6.6" customHeight="1" thickBot="1" x14ac:dyDescent="0.5">
      <c r="A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row>
    <row r="14" spans="1:80" ht="23.7" customHeight="1" x14ac:dyDescent="0.45">
      <c r="A14" s="133"/>
      <c r="C14" s="389" t="s">
        <v>2</v>
      </c>
      <c r="D14" s="390"/>
      <c r="E14" s="390"/>
      <c r="F14" s="390"/>
      <c r="G14" s="390"/>
      <c r="H14" s="390"/>
      <c r="I14" s="390"/>
      <c r="J14" s="390"/>
      <c r="K14" s="402"/>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4"/>
      <c r="AI14" s="133"/>
      <c r="AJ14" s="133"/>
    </row>
    <row r="15" spans="1:80" ht="50.25" customHeight="1" x14ac:dyDescent="0.45">
      <c r="C15" s="391" t="s">
        <v>860</v>
      </c>
      <c r="D15" s="392"/>
      <c r="E15" s="392"/>
      <c r="F15" s="392"/>
      <c r="G15" s="392"/>
      <c r="H15" s="392"/>
      <c r="I15" s="392"/>
      <c r="J15" s="393"/>
      <c r="K15" s="381"/>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3"/>
    </row>
    <row r="16" spans="1:80" ht="24" customHeight="1" x14ac:dyDescent="0.45">
      <c r="C16" s="394" t="s">
        <v>840</v>
      </c>
      <c r="D16" s="395"/>
      <c r="E16" s="395"/>
      <c r="F16" s="395"/>
      <c r="G16" s="395"/>
      <c r="H16" s="395"/>
      <c r="I16" s="395"/>
      <c r="J16" s="395"/>
      <c r="K16" s="381"/>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3"/>
    </row>
    <row r="17" spans="1:36" ht="25.2" customHeight="1" x14ac:dyDescent="0.45">
      <c r="B17" s="20"/>
      <c r="C17" s="364" t="s">
        <v>822</v>
      </c>
      <c r="D17" s="343" t="s">
        <v>850</v>
      </c>
      <c r="E17" s="344"/>
      <c r="F17" s="344"/>
      <c r="G17" s="344"/>
      <c r="H17" s="344"/>
      <c r="I17" s="344"/>
      <c r="J17" s="345"/>
      <c r="K17" s="399"/>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1"/>
    </row>
    <row r="18" spans="1:36" ht="39" customHeight="1" x14ac:dyDescent="0.45">
      <c r="C18" s="365"/>
      <c r="D18" s="343" t="s">
        <v>823</v>
      </c>
      <c r="E18" s="344"/>
      <c r="F18" s="344"/>
      <c r="G18" s="344"/>
      <c r="H18" s="344"/>
      <c r="I18" s="344"/>
      <c r="J18" s="345"/>
      <c r="K18" s="378"/>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80"/>
    </row>
    <row r="19" spans="1:36" ht="25.2" customHeight="1" x14ac:dyDescent="0.45">
      <c r="C19" s="365"/>
      <c r="D19" s="367" t="s">
        <v>836</v>
      </c>
      <c r="E19" s="343" t="s">
        <v>824</v>
      </c>
      <c r="F19" s="344"/>
      <c r="G19" s="344"/>
      <c r="H19" s="344"/>
      <c r="I19" s="344"/>
      <c r="J19" s="345"/>
      <c r="K19" s="381"/>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3"/>
    </row>
    <row r="20" spans="1:36" ht="25.2" customHeight="1" x14ac:dyDescent="0.45">
      <c r="C20" s="365"/>
      <c r="D20" s="367"/>
      <c r="E20" s="419" t="s">
        <v>835</v>
      </c>
      <c r="F20" s="420"/>
      <c r="G20" s="420"/>
      <c r="H20" s="420"/>
      <c r="I20" s="420"/>
      <c r="J20" s="420"/>
      <c r="K20" s="420"/>
      <c r="L20" s="420"/>
      <c r="M20" s="420"/>
      <c r="N20" s="420"/>
      <c r="O20" s="420"/>
      <c r="P20" s="420"/>
      <c r="Q20" s="420"/>
      <c r="R20" s="421"/>
      <c r="S20" s="416">
        <f>SUM(S21:AD25)</f>
        <v>0</v>
      </c>
      <c r="T20" s="417"/>
      <c r="U20" s="417"/>
      <c r="V20" s="417"/>
      <c r="W20" s="417"/>
      <c r="X20" s="417"/>
      <c r="Y20" s="417"/>
      <c r="Z20" s="417"/>
      <c r="AA20" s="417"/>
      <c r="AB20" s="417"/>
      <c r="AC20" s="417"/>
      <c r="AD20" s="418"/>
      <c r="AE20" s="410" t="s">
        <v>827</v>
      </c>
      <c r="AF20" s="411"/>
      <c r="AG20" s="411"/>
      <c r="AH20" s="412"/>
    </row>
    <row r="21" spans="1:36" ht="25.2" customHeight="1" x14ac:dyDescent="0.45">
      <c r="C21" s="365"/>
      <c r="D21" s="367"/>
      <c r="E21" s="220"/>
      <c r="F21" s="218"/>
      <c r="G21" s="352" t="s">
        <v>825</v>
      </c>
      <c r="H21" s="353"/>
      <c r="I21" s="353"/>
      <c r="J21" s="354"/>
      <c r="K21" s="369" t="s">
        <v>826</v>
      </c>
      <c r="L21" s="370"/>
      <c r="M21" s="370"/>
      <c r="N21" s="370"/>
      <c r="O21" s="370"/>
      <c r="P21" s="370"/>
      <c r="Q21" s="370"/>
      <c r="R21" s="371"/>
      <c r="S21" s="346"/>
      <c r="T21" s="347"/>
      <c r="U21" s="347"/>
      <c r="V21" s="347"/>
      <c r="W21" s="347"/>
      <c r="X21" s="347"/>
      <c r="Y21" s="347"/>
      <c r="Z21" s="347"/>
      <c r="AA21" s="347"/>
      <c r="AB21" s="347"/>
      <c r="AC21" s="347"/>
      <c r="AD21" s="348"/>
      <c r="AE21" s="410" t="s">
        <v>827</v>
      </c>
      <c r="AF21" s="411"/>
      <c r="AG21" s="411"/>
      <c r="AH21" s="412"/>
    </row>
    <row r="22" spans="1:36" ht="25.2" customHeight="1" x14ac:dyDescent="0.45">
      <c r="B22" s="26"/>
      <c r="C22" s="365"/>
      <c r="D22" s="367"/>
      <c r="E22" s="220"/>
      <c r="F22" s="218"/>
      <c r="G22" s="355"/>
      <c r="H22" s="356"/>
      <c r="I22" s="356"/>
      <c r="J22" s="357"/>
      <c r="K22" s="422" t="s">
        <v>4</v>
      </c>
      <c r="L22" s="423"/>
      <c r="M22" s="423"/>
      <c r="N22" s="423"/>
      <c r="O22" s="423"/>
      <c r="P22" s="423"/>
      <c r="Q22" s="423"/>
      <c r="R22" s="423"/>
      <c r="S22" s="346"/>
      <c r="T22" s="347"/>
      <c r="U22" s="347"/>
      <c r="V22" s="347"/>
      <c r="W22" s="347"/>
      <c r="X22" s="347"/>
      <c r="Y22" s="347"/>
      <c r="Z22" s="347"/>
      <c r="AA22" s="347"/>
      <c r="AB22" s="347"/>
      <c r="AC22" s="347"/>
      <c r="AD22" s="348"/>
      <c r="AE22" s="410" t="s">
        <v>827</v>
      </c>
      <c r="AF22" s="411"/>
      <c r="AG22" s="411"/>
      <c r="AH22" s="412"/>
    </row>
    <row r="23" spans="1:36" ht="25.2" customHeight="1" x14ac:dyDescent="0.45">
      <c r="B23" s="26"/>
      <c r="C23" s="365"/>
      <c r="D23" s="367"/>
      <c r="E23" s="220"/>
      <c r="F23" s="218"/>
      <c r="G23" s="355"/>
      <c r="H23" s="356"/>
      <c r="I23" s="356"/>
      <c r="J23" s="357"/>
      <c r="K23" s="369" t="s">
        <v>828</v>
      </c>
      <c r="L23" s="370"/>
      <c r="M23" s="370"/>
      <c r="N23" s="370"/>
      <c r="O23" s="370"/>
      <c r="P23" s="370"/>
      <c r="Q23" s="370"/>
      <c r="R23" s="371"/>
      <c r="S23" s="346"/>
      <c r="T23" s="347"/>
      <c r="U23" s="347"/>
      <c r="V23" s="347"/>
      <c r="W23" s="347"/>
      <c r="X23" s="347"/>
      <c r="Y23" s="347"/>
      <c r="Z23" s="347"/>
      <c r="AA23" s="347"/>
      <c r="AB23" s="347"/>
      <c r="AC23" s="347"/>
      <c r="AD23" s="348"/>
      <c r="AE23" s="410" t="s">
        <v>827</v>
      </c>
      <c r="AF23" s="411"/>
      <c r="AG23" s="411"/>
      <c r="AH23" s="412"/>
    </row>
    <row r="24" spans="1:36" ht="25.2" customHeight="1" x14ac:dyDescent="0.45">
      <c r="C24" s="365"/>
      <c r="D24" s="367"/>
      <c r="E24" s="220"/>
      <c r="F24" s="218"/>
      <c r="G24" s="355"/>
      <c r="H24" s="356"/>
      <c r="I24" s="356"/>
      <c r="J24" s="357"/>
      <c r="K24" s="369" t="s">
        <v>5</v>
      </c>
      <c r="L24" s="370"/>
      <c r="M24" s="370"/>
      <c r="N24" s="370"/>
      <c r="O24" s="370"/>
      <c r="P24" s="370"/>
      <c r="Q24" s="370"/>
      <c r="R24" s="371"/>
      <c r="S24" s="346"/>
      <c r="T24" s="347"/>
      <c r="U24" s="347"/>
      <c r="V24" s="347"/>
      <c r="W24" s="347"/>
      <c r="X24" s="347"/>
      <c r="Y24" s="347"/>
      <c r="Z24" s="347"/>
      <c r="AA24" s="347"/>
      <c r="AB24" s="347"/>
      <c r="AC24" s="347"/>
      <c r="AD24" s="348"/>
      <c r="AE24" s="410" t="s">
        <v>827</v>
      </c>
      <c r="AF24" s="411"/>
      <c r="AG24" s="411"/>
      <c r="AH24" s="412"/>
    </row>
    <row r="25" spans="1:36" ht="25.2" customHeight="1" thickBot="1" x14ac:dyDescent="0.5">
      <c r="C25" s="366"/>
      <c r="D25" s="368"/>
      <c r="E25" s="221"/>
      <c r="F25" s="219"/>
      <c r="G25" s="358"/>
      <c r="H25" s="359"/>
      <c r="I25" s="359"/>
      <c r="J25" s="360"/>
      <c r="K25" s="372" t="s">
        <v>6</v>
      </c>
      <c r="L25" s="373"/>
      <c r="M25" s="373"/>
      <c r="N25" s="373"/>
      <c r="O25" s="373"/>
      <c r="P25" s="373"/>
      <c r="Q25" s="373"/>
      <c r="R25" s="374"/>
      <c r="S25" s="375"/>
      <c r="T25" s="376"/>
      <c r="U25" s="376"/>
      <c r="V25" s="376"/>
      <c r="W25" s="376"/>
      <c r="X25" s="376"/>
      <c r="Y25" s="376"/>
      <c r="Z25" s="376"/>
      <c r="AA25" s="376"/>
      <c r="AB25" s="376"/>
      <c r="AC25" s="376"/>
      <c r="AD25" s="377"/>
      <c r="AE25" s="413" t="s">
        <v>827</v>
      </c>
      <c r="AF25" s="414"/>
      <c r="AG25" s="414"/>
      <c r="AH25" s="415"/>
    </row>
    <row r="26" spans="1:36" ht="15.6" customHeight="1" x14ac:dyDescent="0.45">
      <c r="C26" s="23"/>
      <c r="D26" s="23"/>
      <c r="E26" s="23"/>
      <c r="F26" s="23"/>
      <c r="G26" s="23"/>
      <c r="H26" s="23"/>
      <c r="I26" s="23"/>
    </row>
    <row r="27" spans="1:36" s="139" customFormat="1" ht="23.7" customHeight="1" thickBot="1" x14ac:dyDescent="0.5">
      <c r="A27" s="28"/>
      <c r="B27" s="173"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9" customFormat="1" ht="24.6" customHeight="1" x14ac:dyDescent="0.45">
      <c r="A28" s="28"/>
      <c r="B28" s="28"/>
      <c r="C28" s="361" t="s">
        <v>829</v>
      </c>
      <c r="D28" s="362"/>
      <c r="E28" s="362"/>
      <c r="F28" s="362"/>
      <c r="G28" s="362"/>
      <c r="H28" s="362"/>
      <c r="I28" s="362"/>
      <c r="J28" s="362"/>
      <c r="K28" s="362"/>
      <c r="L28" s="362"/>
      <c r="M28" s="363"/>
      <c r="N28" s="405" t="s">
        <v>830</v>
      </c>
      <c r="O28" s="362"/>
      <c r="P28" s="362"/>
      <c r="Q28" s="362"/>
      <c r="R28" s="362"/>
      <c r="S28" s="362"/>
      <c r="T28" s="362"/>
      <c r="U28" s="362"/>
      <c r="V28" s="362"/>
      <c r="W28" s="362"/>
      <c r="X28" s="362"/>
      <c r="Y28" s="362"/>
      <c r="Z28" s="362"/>
      <c r="AA28" s="362"/>
      <c r="AB28" s="362"/>
      <c r="AC28" s="362"/>
      <c r="AD28" s="362"/>
      <c r="AE28" s="362"/>
      <c r="AF28" s="362"/>
      <c r="AG28" s="362"/>
      <c r="AH28" s="406"/>
      <c r="AI28" s="28"/>
      <c r="AJ28" s="28"/>
    </row>
    <row r="29" spans="1:36" s="139" customFormat="1" ht="24" customHeight="1" x14ac:dyDescent="0.45">
      <c r="A29" s="28"/>
      <c r="B29" s="28"/>
      <c r="C29" s="407"/>
      <c r="D29" s="408"/>
      <c r="E29" s="408"/>
      <c r="F29" s="408"/>
      <c r="G29" s="408"/>
      <c r="H29" s="408"/>
      <c r="I29" s="408"/>
      <c r="J29" s="408"/>
      <c r="K29" s="408"/>
      <c r="L29" s="408"/>
      <c r="M29" s="409"/>
      <c r="N29" s="424"/>
      <c r="O29" s="408"/>
      <c r="P29" s="408"/>
      <c r="Q29" s="408"/>
      <c r="R29" s="408"/>
      <c r="S29" s="408"/>
      <c r="T29" s="408"/>
      <c r="U29" s="408"/>
      <c r="V29" s="408"/>
      <c r="W29" s="408"/>
      <c r="X29" s="408"/>
      <c r="Y29" s="408"/>
      <c r="Z29" s="408"/>
      <c r="AA29" s="408"/>
      <c r="AB29" s="408"/>
      <c r="AC29" s="408"/>
      <c r="AD29" s="408"/>
      <c r="AE29" s="408"/>
      <c r="AF29" s="408"/>
      <c r="AG29" s="408"/>
      <c r="AH29" s="425"/>
      <c r="AI29" s="28"/>
      <c r="AJ29" s="28"/>
    </row>
    <row r="30" spans="1:36" s="139" customFormat="1" ht="24" customHeight="1" x14ac:dyDescent="0.45">
      <c r="A30" s="28"/>
      <c r="B30" s="28"/>
      <c r="C30" s="407"/>
      <c r="D30" s="408"/>
      <c r="E30" s="408"/>
      <c r="F30" s="408"/>
      <c r="G30" s="408"/>
      <c r="H30" s="408"/>
      <c r="I30" s="408"/>
      <c r="J30" s="408"/>
      <c r="K30" s="408"/>
      <c r="L30" s="408"/>
      <c r="M30" s="409"/>
      <c r="N30" s="424"/>
      <c r="O30" s="408"/>
      <c r="P30" s="408"/>
      <c r="Q30" s="408"/>
      <c r="R30" s="408"/>
      <c r="S30" s="408"/>
      <c r="T30" s="408"/>
      <c r="U30" s="408"/>
      <c r="V30" s="408"/>
      <c r="W30" s="408"/>
      <c r="X30" s="408"/>
      <c r="Y30" s="408"/>
      <c r="Z30" s="408"/>
      <c r="AA30" s="408"/>
      <c r="AB30" s="408"/>
      <c r="AC30" s="408"/>
      <c r="AD30" s="408"/>
      <c r="AE30" s="408"/>
      <c r="AF30" s="408"/>
      <c r="AG30" s="408"/>
      <c r="AH30" s="425"/>
      <c r="AI30" s="28"/>
      <c r="AJ30" s="28"/>
    </row>
    <row r="31" spans="1:36" s="139" customFormat="1" ht="24" customHeight="1" x14ac:dyDescent="0.45">
      <c r="A31" s="28"/>
      <c r="B31" s="28"/>
      <c r="C31" s="407"/>
      <c r="D31" s="408"/>
      <c r="E31" s="408"/>
      <c r="F31" s="408"/>
      <c r="G31" s="408"/>
      <c r="H31" s="408"/>
      <c r="I31" s="408"/>
      <c r="J31" s="408"/>
      <c r="K31" s="408"/>
      <c r="L31" s="408"/>
      <c r="M31" s="409"/>
      <c r="N31" s="424"/>
      <c r="O31" s="408"/>
      <c r="P31" s="408"/>
      <c r="Q31" s="408"/>
      <c r="R31" s="408"/>
      <c r="S31" s="408"/>
      <c r="T31" s="408"/>
      <c r="U31" s="408"/>
      <c r="V31" s="408"/>
      <c r="W31" s="408"/>
      <c r="X31" s="408"/>
      <c r="Y31" s="408"/>
      <c r="Z31" s="408"/>
      <c r="AA31" s="408"/>
      <c r="AB31" s="408"/>
      <c r="AC31" s="408"/>
      <c r="AD31" s="408"/>
      <c r="AE31" s="408"/>
      <c r="AF31" s="408"/>
      <c r="AG31" s="408"/>
      <c r="AH31" s="425"/>
      <c r="AI31" s="28"/>
      <c r="AJ31" s="28"/>
    </row>
    <row r="32" spans="1:36" s="139" customFormat="1" ht="24" customHeight="1" x14ac:dyDescent="0.45">
      <c r="A32" s="28"/>
      <c r="B32" s="28"/>
      <c r="C32" s="407"/>
      <c r="D32" s="408"/>
      <c r="E32" s="408"/>
      <c r="F32" s="408"/>
      <c r="G32" s="408"/>
      <c r="H32" s="408"/>
      <c r="I32" s="408"/>
      <c r="J32" s="408"/>
      <c r="K32" s="408"/>
      <c r="L32" s="408"/>
      <c r="M32" s="409"/>
      <c r="N32" s="424"/>
      <c r="O32" s="408"/>
      <c r="P32" s="408"/>
      <c r="Q32" s="408"/>
      <c r="R32" s="408"/>
      <c r="S32" s="408"/>
      <c r="T32" s="408"/>
      <c r="U32" s="408"/>
      <c r="V32" s="408"/>
      <c r="W32" s="408"/>
      <c r="X32" s="408"/>
      <c r="Y32" s="408"/>
      <c r="Z32" s="408"/>
      <c r="AA32" s="408"/>
      <c r="AB32" s="408"/>
      <c r="AC32" s="408"/>
      <c r="AD32" s="408"/>
      <c r="AE32" s="408"/>
      <c r="AF32" s="408"/>
      <c r="AG32" s="408"/>
      <c r="AH32" s="425"/>
      <c r="AI32" s="28"/>
      <c r="AJ32" s="28"/>
    </row>
    <row r="33" spans="1:36" s="139" customFormat="1" ht="24" customHeight="1" thickBot="1" x14ac:dyDescent="0.5">
      <c r="A33" s="28"/>
      <c r="B33" s="28"/>
      <c r="C33" s="349"/>
      <c r="D33" s="350"/>
      <c r="E33" s="350"/>
      <c r="F33" s="350"/>
      <c r="G33" s="350"/>
      <c r="H33" s="350"/>
      <c r="I33" s="350"/>
      <c r="J33" s="350"/>
      <c r="K33" s="350"/>
      <c r="L33" s="350"/>
      <c r="M33" s="351"/>
      <c r="N33" s="426"/>
      <c r="O33" s="350"/>
      <c r="P33" s="350"/>
      <c r="Q33" s="350"/>
      <c r="R33" s="350"/>
      <c r="S33" s="350"/>
      <c r="T33" s="350"/>
      <c r="U33" s="350"/>
      <c r="V33" s="350"/>
      <c r="W33" s="350"/>
      <c r="X33" s="350"/>
      <c r="Y33" s="350"/>
      <c r="Z33" s="350"/>
      <c r="AA33" s="350"/>
      <c r="AB33" s="350"/>
      <c r="AC33" s="350"/>
      <c r="AD33" s="350"/>
      <c r="AE33" s="350"/>
      <c r="AF33" s="350"/>
      <c r="AG33" s="350"/>
      <c r="AH33" s="427"/>
      <c r="AI33" s="28"/>
      <c r="AJ33" s="28"/>
    </row>
    <row r="34" spans="1:36" s="139" customFormat="1" ht="15.6" customHeight="1" x14ac:dyDescent="0.45">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39" customFormat="1" ht="24" customHeight="1" thickBot="1" x14ac:dyDescent="0.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39" customFormat="1" ht="24" customHeight="1" x14ac:dyDescent="0.45">
      <c r="C36" s="428" t="s">
        <v>832</v>
      </c>
      <c r="D36" s="429"/>
      <c r="E36" s="429"/>
      <c r="F36" s="429"/>
      <c r="G36" s="429"/>
      <c r="H36" s="429"/>
      <c r="I36" s="429"/>
      <c r="J36" s="429"/>
      <c r="K36" s="429"/>
      <c r="L36" s="429"/>
      <c r="M36" s="430"/>
      <c r="N36" s="431" t="s">
        <v>833</v>
      </c>
      <c r="O36" s="429"/>
      <c r="P36" s="429"/>
      <c r="Q36" s="429"/>
      <c r="R36" s="429"/>
      <c r="S36" s="429"/>
      <c r="T36" s="429"/>
      <c r="U36" s="429"/>
      <c r="V36" s="429"/>
      <c r="W36" s="429"/>
      <c r="X36" s="429"/>
      <c r="Y36" s="429"/>
      <c r="Z36" s="429"/>
      <c r="AA36" s="429"/>
      <c r="AB36" s="429"/>
      <c r="AC36" s="429"/>
      <c r="AD36" s="429"/>
      <c r="AE36" s="429"/>
      <c r="AF36" s="429"/>
      <c r="AG36" s="429"/>
      <c r="AH36" s="432"/>
    </row>
    <row r="37" spans="1:36" s="139" customFormat="1" ht="24" customHeight="1" x14ac:dyDescent="0.45">
      <c r="A37" s="28"/>
      <c r="B37" s="28"/>
      <c r="C37" s="407"/>
      <c r="D37" s="408"/>
      <c r="E37" s="408"/>
      <c r="F37" s="408"/>
      <c r="G37" s="408"/>
      <c r="H37" s="408"/>
      <c r="I37" s="408"/>
      <c r="J37" s="408"/>
      <c r="K37" s="408"/>
      <c r="L37" s="408"/>
      <c r="M37" s="409"/>
      <c r="N37" s="424"/>
      <c r="O37" s="408"/>
      <c r="P37" s="408"/>
      <c r="Q37" s="408"/>
      <c r="R37" s="408"/>
      <c r="S37" s="408"/>
      <c r="T37" s="408"/>
      <c r="U37" s="408"/>
      <c r="V37" s="408"/>
      <c r="W37" s="408"/>
      <c r="X37" s="408"/>
      <c r="Y37" s="408"/>
      <c r="Z37" s="408"/>
      <c r="AA37" s="408"/>
      <c r="AB37" s="408"/>
      <c r="AC37" s="408"/>
      <c r="AD37" s="408"/>
      <c r="AE37" s="408"/>
      <c r="AF37" s="408"/>
      <c r="AG37" s="408"/>
      <c r="AH37" s="425"/>
      <c r="AI37" s="28"/>
      <c r="AJ37" s="28"/>
    </row>
    <row r="38" spans="1:36" ht="24" customHeight="1" x14ac:dyDescent="0.45">
      <c r="B38" s="28"/>
      <c r="C38" s="407"/>
      <c r="D38" s="408"/>
      <c r="E38" s="408"/>
      <c r="F38" s="408"/>
      <c r="G38" s="408"/>
      <c r="H38" s="408"/>
      <c r="I38" s="408"/>
      <c r="J38" s="408"/>
      <c r="K38" s="408"/>
      <c r="L38" s="408"/>
      <c r="M38" s="409"/>
      <c r="N38" s="424"/>
      <c r="O38" s="408"/>
      <c r="P38" s="408"/>
      <c r="Q38" s="408"/>
      <c r="R38" s="408"/>
      <c r="S38" s="408"/>
      <c r="T38" s="408"/>
      <c r="U38" s="408"/>
      <c r="V38" s="408"/>
      <c r="W38" s="408"/>
      <c r="X38" s="408"/>
      <c r="Y38" s="408"/>
      <c r="Z38" s="408"/>
      <c r="AA38" s="408"/>
      <c r="AB38" s="408"/>
      <c r="AC38" s="408"/>
      <c r="AD38" s="408"/>
      <c r="AE38" s="408"/>
      <c r="AF38" s="408"/>
      <c r="AG38" s="408"/>
      <c r="AH38" s="425"/>
    </row>
    <row r="39" spans="1:36" ht="24" customHeight="1" x14ac:dyDescent="0.45">
      <c r="B39" s="28"/>
      <c r="C39" s="407"/>
      <c r="D39" s="408"/>
      <c r="E39" s="408"/>
      <c r="F39" s="408"/>
      <c r="G39" s="408"/>
      <c r="H39" s="408"/>
      <c r="I39" s="408"/>
      <c r="J39" s="408"/>
      <c r="K39" s="408"/>
      <c r="L39" s="408"/>
      <c r="M39" s="409"/>
      <c r="N39" s="424"/>
      <c r="O39" s="408"/>
      <c r="P39" s="408"/>
      <c r="Q39" s="408"/>
      <c r="R39" s="408"/>
      <c r="S39" s="408"/>
      <c r="T39" s="408"/>
      <c r="U39" s="408"/>
      <c r="V39" s="408"/>
      <c r="W39" s="408"/>
      <c r="X39" s="408"/>
      <c r="Y39" s="408"/>
      <c r="Z39" s="408"/>
      <c r="AA39" s="408"/>
      <c r="AB39" s="408"/>
      <c r="AC39" s="408"/>
      <c r="AD39" s="408"/>
      <c r="AE39" s="408"/>
      <c r="AF39" s="408"/>
      <c r="AG39" s="408"/>
      <c r="AH39" s="425"/>
    </row>
    <row r="40" spans="1:36" ht="24" customHeight="1" x14ac:dyDescent="0.45">
      <c r="B40" s="28"/>
      <c r="C40" s="407"/>
      <c r="D40" s="408"/>
      <c r="E40" s="408"/>
      <c r="F40" s="408"/>
      <c r="G40" s="408"/>
      <c r="H40" s="408"/>
      <c r="I40" s="408"/>
      <c r="J40" s="408"/>
      <c r="K40" s="408"/>
      <c r="L40" s="408"/>
      <c r="M40" s="409"/>
      <c r="N40" s="424"/>
      <c r="O40" s="408"/>
      <c r="P40" s="408"/>
      <c r="Q40" s="408"/>
      <c r="R40" s="408"/>
      <c r="S40" s="408"/>
      <c r="T40" s="408"/>
      <c r="U40" s="408"/>
      <c r="V40" s="408"/>
      <c r="W40" s="408"/>
      <c r="X40" s="408"/>
      <c r="Y40" s="408"/>
      <c r="Z40" s="408"/>
      <c r="AA40" s="408"/>
      <c r="AB40" s="408"/>
      <c r="AC40" s="408"/>
      <c r="AD40" s="408"/>
      <c r="AE40" s="408"/>
      <c r="AF40" s="408"/>
      <c r="AG40" s="408"/>
      <c r="AH40" s="425"/>
    </row>
    <row r="41" spans="1:36" ht="24" customHeight="1" x14ac:dyDescent="0.45">
      <c r="B41" s="28"/>
      <c r="C41" s="407"/>
      <c r="D41" s="408"/>
      <c r="E41" s="408"/>
      <c r="F41" s="408"/>
      <c r="G41" s="408"/>
      <c r="H41" s="408"/>
      <c r="I41" s="408"/>
      <c r="J41" s="408"/>
      <c r="K41" s="408"/>
      <c r="L41" s="408"/>
      <c r="M41" s="409"/>
      <c r="N41" s="424"/>
      <c r="O41" s="408"/>
      <c r="P41" s="408"/>
      <c r="Q41" s="408"/>
      <c r="R41" s="408"/>
      <c r="S41" s="408"/>
      <c r="T41" s="408"/>
      <c r="U41" s="408"/>
      <c r="V41" s="408"/>
      <c r="W41" s="408"/>
      <c r="X41" s="408"/>
      <c r="Y41" s="408"/>
      <c r="Z41" s="408"/>
      <c r="AA41" s="408"/>
      <c r="AB41" s="408"/>
      <c r="AC41" s="408"/>
      <c r="AD41" s="408"/>
      <c r="AE41" s="408"/>
      <c r="AF41" s="408"/>
      <c r="AG41" s="408"/>
      <c r="AH41" s="425"/>
    </row>
    <row r="42" spans="1:36" ht="24" customHeight="1" x14ac:dyDescent="0.45">
      <c r="B42" s="28"/>
      <c r="C42" s="407"/>
      <c r="D42" s="408"/>
      <c r="E42" s="408"/>
      <c r="F42" s="408"/>
      <c r="G42" s="408"/>
      <c r="H42" s="408"/>
      <c r="I42" s="408"/>
      <c r="J42" s="408"/>
      <c r="K42" s="408"/>
      <c r="L42" s="408"/>
      <c r="M42" s="409"/>
      <c r="N42" s="424"/>
      <c r="O42" s="408"/>
      <c r="P42" s="408"/>
      <c r="Q42" s="408"/>
      <c r="R42" s="408"/>
      <c r="S42" s="408"/>
      <c r="T42" s="408"/>
      <c r="U42" s="408"/>
      <c r="V42" s="408"/>
      <c r="W42" s="408"/>
      <c r="X42" s="408"/>
      <c r="Y42" s="408"/>
      <c r="Z42" s="408"/>
      <c r="AA42" s="408"/>
      <c r="AB42" s="408"/>
      <c r="AC42" s="408"/>
      <c r="AD42" s="408"/>
      <c r="AE42" s="408"/>
      <c r="AF42" s="408"/>
      <c r="AG42" s="408"/>
      <c r="AH42" s="425"/>
    </row>
    <row r="43" spans="1:36" ht="24" customHeight="1" thickBot="1" x14ac:dyDescent="0.5">
      <c r="B43" s="28"/>
      <c r="C43" s="349"/>
      <c r="D43" s="350"/>
      <c r="E43" s="350"/>
      <c r="F43" s="350"/>
      <c r="G43" s="350"/>
      <c r="H43" s="350"/>
      <c r="I43" s="350"/>
      <c r="J43" s="350"/>
      <c r="K43" s="350"/>
      <c r="L43" s="350"/>
      <c r="M43" s="351"/>
      <c r="N43" s="426"/>
      <c r="O43" s="350"/>
      <c r="P43" s="350"/>
      <c r="Q43" s="350"/>
      <c r="R43" s="350"/>
      <c r="S43" s="350"/>
      <c r="T43" s="350"/>
      <c r="U43" s="350"/>
      <c r="V43" s="350"/>
      <c r="W43" s="350"/>
      <c r="X43" s="350"/>
      <c r="Y43" s="350"/>
      <c r="Z43" s="350"/>
      <c r="AA43" s="350"/>
      <c r="AB43" s="350"/>
      <c r="AC43" s="350"/>
      <c r="AD43" s="350"/>
      <c r="AE43" s="350"/>
      <c r="AF43" s="350"/>
      <c r="AG43" s="350"/>
      <c r="AH43" s="427"/>
    </row>
    <row r="44" spans="1:36" ht="17.7" customHeight="1" x14ac:dyDescent="0.45">
      <c r="C44" s="173" t="s">
        <v>834</v>
      </c>
    </row>
    <row r="45" spans="1:36" ht="12" customHeight="1" x14ac:dyDescent="0.45"/>
    <row r="46" spans="1:36" ht="12" customHeight="1" x14ac:dyDescent="0.45"/>
    <row r="47" spans="1:36" ht="12" customHeight="1" x14ac:dyDescent="0.45">
      <c r="C47" s="20"/>
      <c r="D47" s="20"/>
      <c r="E47" s="20"/>
      <c r="F47" s="20"/>
      <c r="G47" s="20"/>
      <c r="H47" s="20"/>
      <c r="I47" s="20"/>
    </row>
    <row r="48" spans="1:36"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3LkqNkCza4RPYM+hft81OFv/Ohb4w8n2Ug4U6+7pdmu0k4nklToC1res94hjKuL6x8wU73VZWMDDnK8PCPvmGw==" saltValue="8WltVumno9iMaESr3Jv6iw=="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70"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69921875" style="5" customWidth="1"/>
    <col min="6" max="37" width="2.5" style="5" customWidth="1"/>
    <col min="38" max="52" width="8.69921875" style="5"/>
    <col min="53" max="53" width="0" style="5" hidden="1" customWidth="1"/>
    <col min="54" max="16384" width="8.69921875" style="5"/>
  </cols>
  <sheetData>
    <row r="1" spans="1:53" ht="12" customHeight="1" x14ac:dyDescent="0.45">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4" x14ac:dyDescent="0.45">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5">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5">
      <c r="A4" s="35"/>
      <c r="B4" s="480"/>
      <c r="C4" s="480"/>
      <c r="D4" s="480"/>
      <c r="E4" s="480"/>
      <c r="F4" s="480"/>
      <c r="G4" s="480"/>
      <c r="H4" s="475"/>
      <c r="I4" s="475"/>
      <c r="J4" s="468"/>
      <c r="K4" s="468"/>
      <c r="L4" s="468"/>
      <c r="M4" s="468"/>
      <c r="N4" s="470"/>
      <c r="O4" s="470"/>
      <c r="P4" s="470"/>
      <c r="Q4" s="470"/>
      <c r="R4" s="470"/>
      <c r="S4" s="470"/>
      <c r="T4" s="470"/>
      <c r="U4" s="470"/>
      <c r="V4" s="470"/>
      <c r="W4" s="470"/>
      <c r="X4" s="470"/>
      <c r="Y4" s="470"/>
      <c r="Z4" s="470"/>
      <c r="AA4" s="470"/>
      <c r="AB4" s="470"/>
      <c r="AC4" s="470"/>
      <c r="AD4" s="470"/>
      <c r="AE4" s="470"/>
      <c r="AF4" s="470"/>
      <c r="AG4" s="470"/>
      <c r="AH4" s="470"/>
      <c r="AI4" s="470"/>
      <c r="AJ4" s="470"/>
      <c r="AK4" s="30"/>
    </row>
    <row r="5" spans="1:53" ht="12" customHeight="1" thickBot="1" x14ac:dyDescent="0.5">
      <c r="A5" s="35"/>
      <c r="B5" s="481"/>
      <c r="C5" s="481"/>
      <c r="D5" s="481"/>
      <c r="E5" s="481"/>
      <c r="F5" s="481"/>
      <c r="G5" s="481"/>
      <c r="H5" s="476"/>
      <c r="I5" s="476"/>
      <c r="J5" s="469"/>
      <c r="K5" s="469"/>
      <c r="L5" s="469"/>
      <c r="M5" s="469"/>
      <c r="N5" s="471"/>
      <c r="O5" s="471"/>
      <c r="P5" s="471"/>
      <c r="Q5" s="471"/>
      <c r="R5" s="471"/>
      <c r="S5" s="471"/>
      <c r="T5" s="471"/>
      <c r="U5" s="471"/>
      <c r="V5" s="471"/>
      <c r="W5" s="471"/>
      <c r="X5" s="471"/>
      <c r="Y5" s="471"/>
      <c r="Z5" s="471"/>
      <c r="AA5" s="471"/>
      <c r="AB5" s="471"/>
      <c r="AC5" s="471"/>
      <c r="AD5" s="471"/>
      <c r="AE5" s="471"/>
      <c r="AF5" s="471"/>
      <c r="AG5" s="471"/>
      <c r="AH5" s="471"/>
      <c r="AI5" s="471"/>
      <c r="AJ5" s="471"/>
      <c r="AK5" s="30"/>
      <c r="BA5" s="133" t="s">
        <v>737</v>
      </c>
    </row>
    <row r="6" spans="1:53" ht="18.600000000000001" customHeight="1" thickBot="1" x14ac:dyDescent="0.5">
      <c r="A6" s="35"/>
      <c r="B6" s="472" t="s">
        <v>544</v>
      </c>
      <c r="C6" s="473"/>
      <c r="D6" s="473"/>
      <c r="E6" s="473"/>
      <c r="F6" s="473"/>
      <c r="G6" s="473"/>
      <c r="H6" s="474"/>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7" t="b">
        <v>0</v>
      </c>
    </row>
    <row r="7" spans="1:53" ht="12" customHeight="1" x14ac:dyDescent="0.45">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5">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5">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5">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5">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5">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5">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5">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5">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5">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5">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5">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5">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5">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5">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5">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5">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5">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5">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5">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5">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5">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5">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5">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5">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5">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5">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5">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5">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5">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5">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5">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5">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5">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5">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5">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5">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5">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5">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5">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5">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5">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5">
      <c r="A50" s="35"/>
      <c r="B50" s="477" t="s">
        <v>536</v>
      </c>
      <c r="C50" s="478"/>
      <c r="D50" s="478"/>
      <c r="E50" s="478"/>
      <c r="F50" s="478"/>
      <c r="G50" s="478"/>
      <c r="H50" s="478"/>
      <c r="I50" s="479"/>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3"/>
      <c r="AK50" s="30"/>
    </row>
    <row r="51" spans="1:37" ht="12" customHeight="1" x14ac:dyDescent="0.45">
      <c r="A51" s="35"/>
      <c r="B51" s="444"/>
      <c r="C51" s="445"/>
      <c r="D51" s="445"/>
      <c r="E51" s="445"/>
      <c r="F51" s="445"/>
      <c r="G51" s="445"/>
      <c r="H51" s="445"/>
      <c r="I51" s="446"/>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4"/>
      <c r="AK51" s="30"/>
    </row>
    <row r="52" spans="1:37" ht="37.950000000000003" customHeight="1" x14ac:dyDescent="0.45">
      <c r="A52" s="35"/>
      <c r="B52" s="441" t="s">
        <v>537</v>
      </c>
      <c r="C52" s="442"/>
      <c r="D52" s="442"/>
      <c r="E52" s="442"/>
      <c r="F52" s="442"/>
      <c r="G52" s="442"/>
      <c r="H52" s="442"/>
      <c r="I52" s="44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4"/>
      <c r="AK52" s="30"/>
    </row>
    <row r="53" spans="1:37" ht="37.950000000000003" customHeight="1" x14ac:dyDescent="0.45">
      <c r="A53" s="35"/>
      <c r="B53" s="444"/>
      <c r="C53" s="445"/>
      <c r="D53" s="445"/>
      <c r="E53" s="445"/>
      <c r="F53" s="445"/>
      <c r="G53" s="445"/>
      <c r="H53" s="445"/>
      <c r="I53" s="446"/>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4"/>
      <c r="AK53" s="30"/>
    </row>
    <row r="54" spans="1:37" ht="15" customHeight="1" x14ac:dyDescent="0.45">
      <c r="A54" s="35"/>
      <c r="B54" s="455" t="s">
        <v>858</v>
      </c>
      <c r="C54" s="456"/>
      <c r="D54" s="456"/>
      <c r="E54" s="452"/>
      <c r="F54" s="451" t="s">
        <v>810</v>
      </c>
      <c r="G54" s="452"/>
      <c r="H54" s="447"/>
      <c r="I54" s="448"/>
      <c r="J54" s="435" t="s">
        <v>538</v>
      </c>
      <c r="K54" s="435"/>
      <c r="L54" s="435"/>
      <c r="M54" s="435"/>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4"/>
      <c r="AK54" s="30"/>
    </row>
    <row r="55" spans="1:37" ht="15" customHeight="1" x14ac:dyDescent="0.45">
      <c r="A55" s="35"/>
      <c r="B55" s="457"/>
      <c r="C55" s="458"/>
      <c r="D55" s="458"/>
      <c r="E55" s="459"/>
      <c r="F55" s="453"/>
      <c r="G55" s="454"/>
      <c r="H55" s="449"/>
      <c r="I55" s="450"/>
      <c r="J55" s="435"/>
      <c r="K55" s="435"/>
      <c r="L55" s="435"/>
      <c r="M55" s="435"/>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4"/>
      <c r="AK55" s="30"/>
    </row>
    <row r="56" spans="1:37" ht="15" customHeight="1" x14ac:dyDescent="0.45">
      <c r="A56" s="35"/>
      <c r="B56" s="457"/>
      <c r="C56" s="458"/>
      <c r="D56" s="458"/>
      <c r="E56" s="459"/>
      <c r="F56" s="451" t="s">
        <v>811</v>
      </c>
      <c r="G56" s="452"/>
      <c r="H56" s="447"/>
      <c r="I56" s="448"/>
      <c r="J56" s="435" t="s">
        <v>538</v>
      </c>
      <c r="K56" s="435"/>
      <c r="L56" s="435"/>
      <c r="M56" s="435"/>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4"/>
      <c r="AK56" s="30"/>
    </row>
    <row r="57" spans="1:37" ht="15" customHeight="1" x14ac:dyDescent="0.45">
      <c r="A57" s="35"/>
      <c r="B57" s="460"/>
      <c r="C57" s="461"/>
      <c r="D57" s="461"/>
      <c r="E57" s="454"/>
      <c r="F57" s="453"/>
      <c r="G57" s="454"/>
      <c r="H57" s="449"/>
      <c r="I57" s="450"/>
      <c r="J57" s="435"/>
      <c r="K57" s="435"/>
      <c r="L57" s="435"/>
      <c r="M57" s="435"/>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4"/>
      <c r="AK57" s="30"/>
    </row>
    <row r="58" spans="1:37" ht="16.2" customHeight="1" x14ac:dyDescent="0.45">
      <c r="A58" s="35"/>
      <c r="B58" s="455" t="s">
        <v>545</v>
      </c>
      <c r="C58" s="456"/>
      <c r="D58" s="456"/>
      <c r="E58" s="452"/>
      <c r="F58" s="451" t="s">
        <v>812</v>
      </c>
      <c r="G58" s="452"/>
      <c r="H58" s="447"/>
      <c r="I58" s="448"/>
      <c r="J58" s="435" t="s">
        <v>540</v>
      </c>
      <c r="K58" s="435"/>
      <c r="L58" s="435"/>
      <c r="M58" s="435"/>
      <c r="N58" s="437"/>
      <c r="O58" s="437"/>
      <c r="P58" s="435" t="s">
        <v>541</v>
      </c>
      <c r="Q58" s="435"/>
      <c r="R58" s="435"/>
      <c r="S58" s="433"/>
      <c r="T58" s="433"/>
      <c r="U58" s="433"/>
      <c r="V58" s="433"/>
      <c r="W58" s="433"/>
      <c r="X58" s="433"/>
      <c r="Y58" s="433"/>
      <c r="Z58" s="433"/>
      <c r="AA58" s="433"/>
      <c r="AB58" s="433"/>
      <c r="AC58" s="433"/>
      <c r="AD58" s="433"/>
      <c r="AE58" s="433"/>
      <c r="AF58" s="433"/>
      <c r="AG58" s="433"/>
      <c r="AH58" s="433"/>
      <c r="AI58" s="433"/>
      <c r="AJ58" s="434"/>
      <c r="AK58" s="30"/>
    </row>
    <row r="59" spans="1:37" ht="16.2" customHeight="1" x14ac:dyDescent="0.45">
      <c r="A59" s="35"/>
      <c r="B59" s="457"/>
      <c r="C59" s="458"/>
      <c r="D59" s="458"/>
      <c r="E59" s="459"/>
      <c r="F59" s="453"/>
      <c r="G59" s="454"/>
      <c r="H59" s="449"/>
      <c r="I59" s="450"/>
      <c r="J59" s="435"/>
      <c r="K59" s="435"/>
      <c r="L59" s="435"/>
      <c r="M59" s="435"/>
      <c r="N59" s="437"/>
      <c r="O59" s="437"/>
      <c r="P59" s="435"/>
      <c r="Q59" s="435"/>
      <c r="R59" s="435"/>
      <c r="S59" s="433"/>
      <c r="T59" s="433"/>
      <c r="U59" s="433"/>
      <c r="V59" s="433"/>
      <c r="W59" s="433"/>
      <c r="X59" s="433"/>
      <c r="Y59" s="433"/>
      <c r="Z59" s="433"/>
      <c r="AA59" s="433"/>
      <c r="AB59" s="433"/>
      <c r="AC59" s="433"/>
      <c r="AD59" s="433"/>
      <c r="AE59" s="433"/>
      <c r="AF59" s="433"/>
      <c r="AG59" s="433"/>
      <c r="AH59" s="433"/>
      <c r="AI59" s="433"/>
      <c r="AJ59" s="434"/>
      <c r="AK59" s="30"/>
    </row>
    <row r="60" spans="1:37" ht="16.2" customHeight="1" x14ac:dyDescent="0.45">
      <c r="A60" s="35"/>
      <c r="B60" s="457"/>
      <c r="C60" s="458"/>
      <c r="D60" s="458"/>
      <c r="E60" s="459"/>
      <c r="F60" s="451" t="s">
        <v>813</v>
      </c>
      <c r="G60" s="452"/>
      <c r="H60" s="447"/>
      <c r="I60" s="448"/>
      <c r="J60" s="435" t="s">
        <v>540</v>
      </c>
      <c r="K60" s="435"/>
      <c r="L60" s="435"/>
      <c r="M60" s="435"/>
      <c r="N60" s="437"/>
      <c r="O60" s="437"/>
      <c r="P60" s="435" t="s">
        <v>541</v>
      </c>
      <c r="Q60" s="435"/>
      <c r="R60" s="435"/>
      <c r="S60" s="433"/>
      <c r="T60" s="433"/>
      <c r="U60" s="433"/>
      <c r="V60" s="433"/>
      <c r="W60" s="433"/>
      <c r="X60" s="433"/>
      <c r="Y60" s="433"/>
      <c r="Z60" s="433"/>
      <c r="AA60" s="433"/>
      <c r="AB60" s="433"/>
      <c r="AC60" s="433"/>
      <c r="AD60" s="433"/>
      <c r="AE60" s="433"/>
      <c r="AF60" s="433"/>
      <c r="AG60" s="433"/>
      <c r="AH60" s="433"/>
      <c r="AI60" s="433"/>
      <c r="AJ60" s="434"/>
      <c r="AK60" s="30"/>
    </row>
    <row r="61" spans="1:37" ht="16.2" customHeight="1" thickBot="1" x14ac:dyDescent="0.5">
      <c r="A61" s="35"/>
      <c r="B61" s="462"/>
      <c r="C61" s="463"/>
      <c r="D61" s="463"/>
      <c r="E61" s="464"/>
      <c r="F61" s="467"/>
      <c r="G61" s="464"/>
      <c r="H61" s="465"/>
      <c r="I61" s="466"/>
      <c r="J61" s="436"/>
      <c r="K61" s="436"/>
      <c r="L61" s="436"/>
      <c r="M61" s="436"/>
      <c r="N61" s="438"/>
      <c r="O61" s="438"/>
      <c r="P61" s="436"/>
      <c r="Q61" s="436"/>
      <c r="R61" s="436"/>
      <c r="S61" s="439"/>
      <c r="T61" s="439"/>
      <c r="U61" s="439"/>
      <c r="V61" s="439"/>
      <c r="W61" s="439"/>
      <c r="X61" s="439"/>
      <c r="Y61" s="439"/>
      <c r="Z61" s="439"/>
      <c r="AA61" s="439"/>
      <c r="AB61" s="439"/>
      <c r="AC61" s="439"/>
      <c r="AD61" s="439"/>
      <c r="AE61" s="439"/>
      <c r="AF61" s="439"/>
      <c r="AG61" s="439"/>
      <c r="AH61" s="439"/>
      <c r="AI61" s="439"/>
      <c r="AJ61" s="440"/>
      <c r="AK61" s="30"/>
    </row>
    <row r="62" spans="1:37" ht="12" customHeight="1" x14ac:dyDescent="0.45">
      <c r="A62" s="35"/>
      <c r="B62" s="30" t="s">
        <v>847</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5">
      <c r="A63" s="35"/>
      <c r="B63" s="30" t="s">
        <v>848</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5">
      <c r="A64" s="35"/>
      <c r="B64" s="30" t="s">
        <v>841</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5">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LrhSxAjb5G/rUR9mRpnrHhJu/jGph+716xxsWV5jp+PkTG2VRNZ5Vuf11Ymu+Za+ZpvNch4RpSNQ7yJK5T41Pw==" saltValue="Khlp47IRjxqUthTLT/1s/A==" spinCount="100000" sheet="1" scenarios="1" formatRows="0" insertRows="0" deleteRows="0"/>
  <mergeCells count="31">
    <mergeCell ref="J4:M5"/>
    <mergeCell ref="N4:AJ5"/>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 ref="J52:AJ53"/>
    <mergeCell ref="J54:M55"/>
    <mergeCell ref="J56:M57"/>
    <mergeCell ref="J58:M59"/>
    <mergeCell ref="J60:M61"/>
    <mergeCell ref="N58:O59"/>
    <mergeCell ref="N60:O61"/>
    <mergeCell ref="N54:AJ55"/>
    <mergeCell ref="P58:R59"/>
    <mergeCell ref="P60:R61"/>
    <mergeCell ref="S58:AJ59"/>
    <mergeCell ref="S60:AJ61"/>
    <mergeCell ref="N56:AJ57"/>
  </mergeCells>
  <phoneticPr fontId="2"/>
  <conditionalFormatting sqref="B7:AJ49 I6:AJ6 J50:AJ53 N56 N54 S58 S60 N58 N60 H54 H56 H58 H60">
    <cfRule type="expression" dxfId="69"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19</xdr:col>
                    <xdr:colOff>22860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737</v>
      </c>
    </row>
    <row r="2" spans="2:82" ht="15" thickBot="1" x14ac:dyDescent="0.5">
      <c r="B2" s="121" t="s">
        <v>554</v>
      </c>
      <c r="C2" s="41" t="s">
        <v>553</v>
      </c>
      <c r="D2" s="40"/>
      <c r="E2" s="20"/>
      <c r="F2" s="20"/>
      <c r="G2" s="20"/>
      <c r="CD2" s="267" t="b">
        <v>0</v>
      </c>
    </row>
    <row r="3" spans="2:82" ht="12" customHeight="1" x14ac:dyDescent="0.45">
      <c r="F3" s="20"/>
      <c r="G3" s="20"/>
    </row>
    <row r="4" spans="2:82" ht="17.7" customHeight="1" thickBot="1" x14ac:dyDescent="0.5">
      <c r="B4" s="20" t="s">
        <v>546</v>
      </c>
      <c r="C4" s="20"/>
      <c r="D4" s="20"/>
      <c r="E4" s="20"/>
      <c r="F4" s="20"/>
      <c r="G4" s="20"/>
    </row>
    <row r="5" spans="2:82" ht="13.2" customHeight="1" x14ac:dyDescent="0.45">
      <c r="B5" s="486" t="s">
        <v>547</v>
      </c>
      <c r="C5" s="487"/>
      <c r="D5" s="487"/>
      <c r="E5" s="487"/>
      <c r="F5" s="490"/>
      <c r="G5" s="490"/>
      <c r="H5" s="490"/>
      <c r="I5" s="490"/>
      <c r="J5" s="490"/>
      <c r="K5" s="490"/>
      <c r="L5" s="490"/>
      <c r="M5" s="490"/>
      <c r="N5" s="490"/>
      <c r="O5" s="490"/>
      <c r="P5" s="487" t="s">
        <v>548</v>
      </c>
      <c r="Q5" s="487"/>
      <c r="R5" s="487"/>
      <c r="S5" s="487"/>
      <c r="T5" s="493"/>
      <c r="U5" s="493"/>
      <c r="V5" s="493"/>
      <c r="W5" s="493"/>
      <c r="X5" s="493"/>
      <c r="Y5" s="493"/>
      <c r="Z5" s="493"/>
      <c r="AA5" s="493"/>
      <c r="AB5" s="493"/>
      <c r="AC5" s="493"/>
      <c r="AD5" s="493"/>
      <c r="AE5" s="493"/>
      <c r="AF5" s="493"/>
      <c r="AG5" s="493"/>
      <c r="AH5" s="493"/>
      <c r="AI5" s="493"/>
      <c r="AJ5" s="493"/>
      <c r="AK5" s="494"/>
    </row>
    <row r="6" spans="2:82" ht="13.2" customHeight="1" thickBot="1" x14ac:dyDescent="0.5">
      <c r="B6" s="488"/>
      <c r="C6" s="489"/>
      <c r="D6" s="489"/>
      <c r="E6" s="489"/>
      <c r="F6" s="491"/>
      <c r="G6" s="491"/>
      <c r="H6" s="491"/>
      <c r="I6" s="491"/>
      <c r="J6" s="491"/>
      <c r="K6" s="491"/>
      <c r="L6" s="491"/>
      <c r="M6" s="491"/>
      <c r="N6" s="491"/>
      <c r="O6" s="491"/>
      <c r="P6" s="489"/>
      <c r="Q6" s="489"/>
      <c r="R6" s="489"/>
      <c r="S6" s="489"/>
      <c r="T6" s="495"/>
      <c r="U6" s="495"/>
      <c r="V6" s="495"/>
      <c r="W6" s="495"/>
      <c r="X6" s="495"/>
      <c r="Y6" s="495"/>
      <c r="Z6" s="495"/>
      <c r="AA6" s="495"/>
      <c r="AB6" s="495"/>
      <c r="AC6" s="495"/>
      <c r="AD6" s="495"/>
      <c r="AE6" s="495"/>
      <c r="AF6" s="495"/>
      <c r="AG6" s="495"/>
      <c r="AH6" s="495"/>
      <c r="AI6" s="495"/>
      <c r="AJ6" s="495"/>
      <c r="AK6" s="496"/>
    </row>
    <row r="7" spans="2:82" ht="12" customHeight="1" x14ac:dyDescent="0.45"/>
    <row r="8" spans="2:82" ht="16.95" customHeight="1" thickBot="1" x14ac:dyDescent="0.5">
      <c r="B8" s="20" t="s">
        <v>549</v>
      </c>
    </row>
    <row r="9" spans="2:82" ht="19.2" customHeight="1" x14ac:dyDescent="0.45">
      <c r="B9" s="497" t="s">
        <v>550</v>
      </c>
      <c r="C9" s="498"/>
      <c r="D9" s="498"/>
      <c r="E9" s="498"/>
      <c r="F9" s="498"/>
      <c r="G9" s="498"/>
      <c r="H9" s="498"/>
      <c r="I9" s="498"/>
      <c r="J9" s="498"/>
      <c r="K9" s="498"/>
      <c r="L9" s="499" t="s">
        <v>551</v>
      </c>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605"/>
    </row>
    <row r="10" spans="2:82" ht="28.95" customHeight="1" thickBot="1" x14ac:dyDescent="0.5">
      <c r="B10" s="484"/>
      <c r="C10" s="485"/>
      <c r="D10" s="485"/>
      <c r="E10" s="485"/>
      <c r="F10" s="485"/>
      <c r="G10" s="485"/>
      <c r="H10" s="485"/>
      <c r="I10" s="485"/>
      <c r="J10" s="485"/>
      <c r="K10" s="485"/>
      <c r="L10" s="607"/>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608"/>
    </row>
    <row r="11" spans="2:82" ht="12" customHeight="1" x14ac:dyDescent="0.45">
      <c r="C11" s="33"/>
    </row>
    <row r="12" spans="2:82" ht="18" customHeight="1" thickBot="1" x14ac:dyDescent="0.5">
      <c r="B12" s="20" t="s">
        <v>552</v>
      </c>
      <c r="C12" s="33"/>
    </row>
    <row r="13" spans="2:82" ht="12" customHeight="1" x14ac:dyDescent="0.45">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82" ht="12" customHeight="1" x14ac:dyDescent="0.45">
      <c r="B14" s="12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5">
      <c r="B15" s="12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5">
      <c r="B16" s="12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5">
      <c r="B17" s="12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5">
      <c r="B18" s="12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5">
      <c r="B19" s="12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5">
      <c r="B20" s="12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5">
      <c r="B21" s="12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5">
      <c r="B22" s="12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5">
      <c r="B23" s="12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5">
      <c r="B24" s="12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5">
      <c r="B25" s="12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5">
      <c r="B26" s="12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5">
      <c r="B27" s="12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5">
      <c r="B28" s="12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5">
      <c r="B29" s="12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5">
      <c r="B30" s="12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5">
      <c r="B31" s="12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5">
      <c r="B32" s="12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5">
      <c r="B33" s="12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5">
      <c r="B34" s="12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5">
      <c r="B35" s="12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5">
      <c r="B36" s="12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5">
      <c r="B37" s="12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5">
      <c r="B38" s="125"/>
      <c r="C38" s="45"/>
      <c r="D38" s="45"/>
      <c r="E38" s="45"/>
      <c r="F38" s="45"/>
      <c r="G38" s="45"/>
      <c r="H38" s="45"/>
      <c r="I38" s="45"/>
      <c r="J38" s="45"/>
      <c r="K38" s="45"/>
      <c r="L38" s="45"/>
      <c r="M38" s="45"/>
      <c r="N38" s="126"/>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5">
      <c r="B39" s="12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5">
      <c r="B40" s="12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5">
      <c r="B41" s="12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5">
      <c r="B42" s="12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5">
      <c r="B43" s="12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5">
      <c r="B44" s="12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5">
      <c r="B45" s="12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5">
      <c r="B46" s="12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5">
      <c r="B47" s="12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5">
      <c r="B48" s="12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5">
      <c r="B49" s="125"/>
      <c r="C49" s="45"/>
      <c r="D49" s="45"/>
      <c r="E49" s="127"/>
      <c r="F49" s="127"/>
      <c r="G49" s="12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5">
      <c r="B50" s="125"/>
      <c r="C50" s="45"/>
      <c r="D50" s="45"/>
      <c r="E50" s="127"/>
      <c r="F50" s="127"/>
      <c r="G50" s="127"/>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5">
      <c r="B51" s="12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5">
      <c r="B52" s="1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5">
      <c r="B53" s="12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5">
      <c r="B54" s="12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5">
      <c r="B55" s="12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5">
      <c r="B56" s="12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5">
      <c r="B57" s="12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5">
      <c r="B58" s="12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5">
      <c r="B59" s="12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5">
      <c r="B60" s="12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5">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37" ht="12" customHeight="1" x14ac:dyDescent="0.45">
      <c r="B62" s="10" t="s">
        <v>837</v>
      </c>
      <c r="C62" s="131"/>
      <c r="D62" s="131"/>
    </row>
    <row r="63" spans="2:37" ht="12" customHeight="1" x14ac:dyDescent="0.45">
      <c r="B63" s="10" t="s">
        <v>818</v>
      </c>
      <c r="C63" s="131"/>
      <c r="D63" s="131"/>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29kNngMZScoJvm0msTdmDA8nqoasI7mU4eqYqIWet+XSlqk+Hke0Y7DXpCxLh4WkQpE+ePaU6amXIujHBWD5Kg==" saltValue="7LLHgbVdMmFYFAc3Jndnt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68"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15" style="5" customWidth="1"/>
    <col min="4" max="4" width="27.59765625" style="5" customWidth="1"/>
    <col min="5" max="5" width="6.69921875" style="5" customWidth="1"/>
    <col min="6" max="6" width="11.19921875" style="5" customWidth="1"/>
    <col min="7" max="7" width="6.09765625" style="5" customWidth="1"/>
    <col min="8" max="8" width="27.59765625" style="5" customWidth="1"/>
    <col min="9" max="9" width="4.59765625" style="5" customWidth="1"/>
    <col min="10" max="10" width="37" style="5" customWidth="1"/>
    <col min="11" max="27" width="2.19921875" style="133" customWidth="1"/>
    <col min="28" max="28" width="5.09765625" style="133" customWidth="1"/>
    <col min="29" max="29" width="9" style="133" hidden="1" customWidth="1"/>
    <col min="30" max="70" width="2.19921875" style="133" customWidth="1"/>
    <col min="71" max="72" width="8.69921875" style="133"/>
    <col min="73" max="73" width="6.09765625" style="133" customWidth="1"/>
    <col min="74" max="74" width="8.69921875" style="133"/>
    <col min="75" max="75" width="4.59765625" style="133" customWidth="1"/>
    <col min="76" max="76" width="10.09765625" style="133" customWidth="1"/>
    <col min="77" max="77" width="6.5" style="133" customWidth="1"/>
    <col min="78" max="16384" width="8.69921875" style="133"/>
  </cols>
  <sheetData>
    <row r="1" spans="2:29" ht="12" customHeight="1" thickBot="1" x14ac:dyDescent="0.5"/>
    <row r="2" spans="2:29" ht="17.7" customHeight="1" thickBot="1" x14ac:dyDescent="0.5">
      <c r="B2" s="72" t="s">
        <v>583</v>
      </c>
      <c r="C2" s="73" t="s">
        <v>582</v>
      </c>
      <c r="D2" s="53"/>
      <c r="F2" s="319" t="s">
        <v>872</v>
      </c>
      <c r="G2" s="310"/>
      <c r="H2" s="30"/>
      <c r="AC2" s="133" t="s">
        <v>737</v>
      </c>
    </row>
    <row r="3" spans="2:29" ht="12" customHeight="1" thickBot="1" x14ac:dyDescent="0.5">
      <c r="B3" s="54"/>
      <c r="C3" s="54"/>
      <c r="D3" s="54"/>
      <c r="AC3" s="267" t="b">
        <v>0</v>
      </c>
    </row>
    <row r="4" spans="2:29" ht="15" customHeight="1" x14ac:dyDescent="0.45">
      <c r="B4" s="509"/>
      <c r="C4" s="510" t="s">
        <v>555</v>
      </c>
      <c r="D4" s="513" t="s">
        <v>539</v>
      </c>
      <c r="E4" s="503" t="s">
        <v>564</v>
      </c>
      <c r="F4" s="519" t="s">
        <v>556</v>
      </c>
      <c r="G4" s="503" t="s">
        <v>819</v>
      </c>
      <c r="H4" s="504"/>
      <c r="I4" s="513" t="s">
        <v>557</v>
      </c>
      <c r="J4" s="516" t="s">
        <v>558</v>
      </c>
    </row>
    <row r="5" spans="2:29" ht="12" customHeight="1" x14ac:dyDescent="0.45">
      <c r="B5" s="509"/>
      <c r="C5" s="511"/>
      <c r="D5" s="514"/>
      <c r="E5" s="505"/>
      <c r="F5" s="520"/>
      <c r="G5" s="505"/>
      <c r="H5" s="506"/>
      <c r="I5" s="514"/>
      <c r="J5" s="517"/>
    </row>
    <row r="6" spans="2:29" ht="13.2" customHeight="1" thickBot="1" x14ac:dyDescent="0.5">
      <c r="B6" s="509"/>
      <c r="C6" s="512"/>
      <c r="D6" s="515"/>
      <c r="E6" s="507"/>
      <c r="F6" s="521"/>
      <c r="G6" s="507"/>
      <c r="H6" s="508"/>
      <c r="I6" s="515"/>
      <c r="J6" s="518"/>
    </row>
    <row r="7" spans="2:29" ht="24" customHeight="1" x14ac:dyDescent="0.45">
      <c r="B7" s="247"/>
      <c r="C7" s="229"/>
      <c r="D7" s="76"/>
      <c r="E7" s="55"/>
      <c r="F7" s="210"/>
      <c r="G7" s="56"/>
      <c r="H7" s="211" t="str">
        <f t="shared" ref="H7:H19" si="0">IFERROR(VLOOKUP(G7,$BX$98:$BY$100,2,FALSE),"←記号を選択してください")</f>
        <v>←記号を選択してください</v>
      </c>
      <c r="I7" s="57"/>
      <c r="J7" s="190"/>
    </row>
    <row r="8" spans="2:29" ht="24" customHeight="1" x14ac:dyDescent="0.45">
      <c r="B8" s="247"/>
      <c r="C8" s="230"/>
      <c r="D8" s="77"/>
      <c r="E8" s="58"/>
      <c r="F8" s="212"/>
      <c r="G8" s="59"/>
      <c r="H8" s="213" t="str">
        <f t="shared" si="0"/>
        <v>←記号を選択してください</v>
      </c>
      <c r="I8" s="60"/>
      <c r="J8" s="74"/>
    </row>
    <row r="9" spans="2:29" ht="24" customHeight="1" x14ac:dyDescent="0.45">
      <c r="B9" s="247"/>
      <c r="C9" s="230"/>
      <c r="D9" s="77"/>
      <c r="E9" s="58"/>
      <c r="F9" s="212"/>
      <c r="G9" s="59"/>
      <c r="H9" s="213" t="str">
        <f t="shared" si="0"/>
        <v>←記号を選択してください</v>
      </c>
      <c r="I9" s="60"/>
      <c r="J9" s="74"/>
    </row>
    <row r="10" spans="2:29" ht="24" customHeight="1" x14ac:dyDescent="0.45">
      <c r="B10" s="247"/>
      <c r="C10" s="230"/>
      <c r="D10" s="77"/>
      <c r="E10" s="58"/>
      <c r="F10" s="212"/>
      <c r="G10" s="59"/>
      <c r="H10" s="213" t="str">
        <f t="shared" si="0"/>
        <v>←記号を選択してください</v>
      </c>
      <c r="I10" s="60"/>
      <c r="J10" s="74"/>
    </row>
    <row r="11" spans="2:29" ht="24" customHeight="1" x14ac:dyDescent="0.45">
      <c r="B11" s="247"/>
      <c r="C11" s="230"/>
      <c r="D11" s="77"/>
      <c r="E11" s="58"/>
      <c r="F11" s="212"/>
      <c r="G11" s="59"/>
      <c r="H11" s="213" t="str">
        <f t="shared" si="0"/>
        <v>←記号を選択してください</v>
      </c>
      <c r="I11" s="60"/>
      <c r="J11" s="74"/>
    </row>
    <row r="12" spans="2:29" ht="24" customHeight="1" x14ac:dyDescent="0.45">
      <c r="B12" s="247"/>
      <c r="C12" s="230"/>
      <c r="D12" s="77"/>
      <c r="E12" s="58"/>
      <c r="F12" s="212"/>
      <c r="G12" s="59"/>
      <c r="H12" s="213" t="str">
        <f t="shared" si="0"/>
        <v>←記号を選択してください</v>
      </c>
      <c r="I12" s="60"/>
      <c r="J12" s="74"/>
    </row>
    <row r="13" spans="2:29" ht="24" customHeight="1" x14ac:dyDescent="0.45">
      <c r="B13" s="247"/>
      <c r="C13" s="230"/>
      <c r="D13" s="77"/>
      <c r="E13" s="58"/>
      <c r="F13" s="212"/>
      <c r="G13" s="59"/>
      <c r="H13" s="213" t="str">
        <f t="shared" si="0"/>
        <v>←記号を選択してください</v>
      </c>
      <c r="I13" s="60"/>
      <c r="J13" s="74"/>
    </row>
    <row r="14" spans="2:29" ht="24" customHeight="1" x14ac:dyDescent="0.45">
      <c r="B14" s="247"/>
      <c r="C14" s="230"/>
      <c r="D14" s="77"/>
      <c r="E14" s="58"/>
      <c r="F14" s="212"/>
      <c r="G14" s="59"/>
      <c r="H14" s="213" t="str">
        <f t="shared" si="0"/>
        <v>←記号を選択してください</v>
      </c>
      <c r="I14" s="60"/>
      <c r="J14" s="74"/>
    </row>
    <row r="15" spans="2:29" ht="24" customHeight="1" x14ac:dyDescent="0.45">
      <c r="B15" s="247"/>
      <c r="C15" s="230"/>
      <c r="D15" s="77"/>
      <c r="E15" s="58"/>
      <c r="F15" s="212"/>
      <c r="G15" s="59"/>
      <c r="H15" s="213" t="str">
        <f t="shared" si="0"/>
        <v>←記号を選択してください</v>
      </c>
      <c r="I15" s="60"/>
      <c r="J15" s="74"/>
    </row>
    <row r="16" spans="2:29" ht="24" customHeight="1" x14ac:dyDescent="0.45">
      <c r="B16" s="247"/>
      <c r="C16" s="230"/>
      <c r="D16" s="77"/>
      <c r="E16" s="58"/>
      <c r="F16" s="212"/>
      <c r="G16" s="59"/>
      <c r="H16" s="213" t="str">
        <f t="shared" si="0"/>
        <v>←記号を選択してください</v>
      </c>
      <c r="I16" s="60"/>
      <c r="J16" s="74"/>
    </row>
    <row r="17" spans="2:10" ht="24" customHeight="1" x14ac:dyDescent="0.45">
      <c r="B17" s="247"/>
      <c r="C17" s="230"/>
      <c r="D17" s="77"/>
      <c r="E17" s="58"/>
      <c r="F17" s="212"/>
      <c r="G17" s="59"/>
      <c r="H17" s="213" t="str">
        <f t="shared" si="0"/>
        <v>←記号を選択してください</v>
      </c>
      <c r="I17" s="60"/>
      <c r="J17" s="74"/>
    </row>
    <row r="18" spans="2:10" ht="24" customHeight="1" x14ac:dyDescent="0.45">
      <c r="B18" s="247"/>
      <c r="C18" s="230"/>
      <c r="D18" s="77"/>
      <c r="E18" s="58"/>
      <c r="F18" s="212"/>
      <c r="G18" s="59"/>
      <c r="H18" s="213" t="str">
        <f t="shared" si="0"/>
        <v>←記号を選択してください</v>
      </c>
      <c r="I18" s="60"/>
      <c r="J18" s="74"/>
    </row>
    <row r="19" spans="2:10" ht="24" customHeight="1" thickBot="1" x14ac:dyDescent="0.5">
      <c r="B19" s="247"/>
      <c r="C19" s="231"/>
      <c r="D19" s="78"/>
      <c r="E19" s="62"/>
      <c r="F19" s="214"/>
      <c r="G19" s="63"/>
      <c r="H19" s="215" t="str">
        <f t="shared" si="0"/>
        <v>←記号を選択してください</v>
      </c>
      <c r="I19" s="64"/>
      <c r="J19" s="75"/>
    </row>
    <row r="20" spans="2:10" ht="12" customHeight="1" x14ac:dyDescent="0.45"/>
    <row r="21" spans="2:10" ht="12" customHeight="1" x14ac:dyDescent="0.45">
      <c r="B21" s="9" t="s">
        <v>575</v>
      </c>
      <c r="C21" s="5" t="s">
        <v>770</v>
      </c>
    </row>
    <row r="22" spans="2:10" ht="12" customHeight="1" x14ac:dyDescent="0.45">
      <c r="B22" s="9"/>
      <c r="C22" s="5" t="s">
        <v>576</v>
      </c>
    </row>
    <row r="23" spans="2:10" ht="12" customHeight="1" x14ac:dyDescent="0.45">
      <c r="B23" s="9" t="s">
        <v>577</v>
      </c>
      <c r="C23" s="179" t="s">
        <v>771</v>
      </c>
    </row>
    <row r="24" spans="2:10" ht="12" customHeight="1" x14ac:dyDescent="0.45">
      <c r="B24" s="9"/>
      <c r="C24" s="5" t="s">
        <v>653</v>
      </c>
      <c r="D24" s="180"/>
    </row>
    <row r="25" spans="2:10" ht="12" customHeight="1" x14ac:dyDescent="0.45">
      <c r="B25" s="9"/>
      <c r="C25" s="5" t="s">
        <v>851</v>
      </c>
      <c r="D25" s="180"/>
    </row>
    <row r="26" spans="2:10" ht="12" customHeight="1" x14ac:dyDescent="0.45">
      <c r="B26" s="9" t="s">
        <v>578</v>
      </c>
      <c r="C26" s="181" t="s">
        <v>772</v>
      </c>
    </row>
    <row r="27" spans="2:10" ht="12" customHeight="1" x14ac:dyDescent="0.45">
      <c r="B27" s="9"/>
      <c r="C27" s="27" t="s">
        <v>768</v>
      </c>
    </row>
    <row r="28" spans="2:10" ht="12" customHeight="1" x14ac:dyDescent="0.45">
      <c r="B28" s="9" t="s">
        <v>579</v>
      </c>
      <c r="C28" s="5" t="s">
        <v>769</v>
      </c>
    </row>
    <row r="29" spans="2:10" ht="12" customHeight="1" x14ac:dyDescent="0.45">
      <c r="B29" s="9"/>
      <c r="C29" s="5" t="s">
        <v>654</v>
      </c>
    </row>
    <row r="30" spans="2:10" ht="12" customHeight="1" x14ac:dyDescent="0.45">
      <c r="B30" s="9" t="s">
        <v>580</v>
      </c>
      <c r="C30" s="5" t="s">
        <v>655</v>
      </c>
    </row>
    <row r="31" spans="2:10" ht="15.6" customHeight="1" x14ac:dyDescent="0.45">
      <c r="B31" s="9" t="s">
        <v>581</v>
      </c>
      <c r="C31" s="163" t="s">
        <v>877</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133" t="s">
        <v>566</v>
      </c>
      <c r="BU97" s="251"/>
      <c r="BV97" s="133" t="s">
        <v>567</v>
      </c>
      <c r="BX97" s="133" t="s">
        <v>568</v>
      </c>
    </row>
    <row r="98" spans="72:77" ht="12" customHeight="1" x14ac:dyDescent="0.45">
      <c r="BT98" s="252" t="s">
        <v>559</v>
      </c>
      <c r="BU98" s="251"/>
      <c r="BV98" s="252" t="s">
        <v>562</v>
      </c>
      <c r="BX98" s="253" t="s">
        <v>573</v>
      </c>
      <c r="BY98" s="254" t="s">
        <v>571</v>
      </c>
    </row>
    <row r="99" spans="72:77" ht="12" customHeight="1" x14ac:dyDescent="0.45">
      <c r="BT99" s="255" t="s">
        <v>560</v>
      </c>
      <c r="BV99" s="256" t="s">
        <v>570</v>
      </c>
      <c r="BX99" s="257" t="s">
        <v>569</v>
      </c>
      <c r="BY99" s="149" t="s">
        <v>572</v>
      </c>
    </row>
    <row r="100" spans="72:77" ht="12" customHeight="1" thickBot="1" x14ac:dyDescent="0.5">
      <c r="BT100" s="255" t="s">
        <v>565</v>
      </c>
      <c r="BV100" s="258" t="s">
        <v>563</v>
      </c>
      <c r="BX100" s="259" t="s">
        <v>574</v>
      </c>
      <c r="BY100" s="260" t="s">
        <v>809</v>
      </c>
    </row>
    <row r="101" spans="72:77" ht="12" customHeight="1" thickBot="1" x14ac:dyDescent="0.5">
      <c r="BT101" s="258" t="s">
        <v>561</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ZAesgjym79x3AOVC9PPvwcV2qYtSYbIDtShdwlqeNblGuUy0wghSBXffADI5X/oN4uoZNNnu62vdRXF3HjEz8Q==" saltValue="7blxYGABecs/uK/C/MQP4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67"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64" width="2.19921875" style="5" customWidth="1"/>
    <col min="65" max="65" width="2.19921875" style="30" customWidth="1"/>
    <col min="66"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72" t="s">
        <v>584</v>
      </c>
      <c r="C2" s="73" t="s">
        <v>773</v>
      </c>
      <c r="D2" s="53"/>
      <c r="E2" s="53"/>
      <c r="BB2" s="21" t="s">
        <v>737</v>
      </c>
    </row>
    <row r="3" spans="2:66" ht="12" customHeight="1" thickBot="1" x14ac:dyDescent="0.5">
      <c r="BB3" s="267" t="b">
        <v>0</v>
      </c>
    </row>
    <row r="4" spans="2:66" ht="15.6" customHeight="1" x14ac:dyDescent="0.45">
      <c r="B4" s="535"/>
      <c r="C4" s="510" t="s">
        <v>774</v>
      </c>
      <c r="D4" s="513" t="s">
        <v>555</v>
      </c>
      <c r="E4" s="536" t="s">
        <v>585</v>
      </c>
      <c r="F4" s="527" t="s">
        <v>586</v>
      </c>
      <c r="G4" s="528"/>
      <c r="H4" s="528"/>
      <c r="I4" s="528"/>
      <c r="J4" s="528"/>
      <c r="K4" s="527" t="s">
        <v>587</v>
      </c>
      <c r="L4" s="528"/>
      <c r="M4" s="527" t="s">
        <v>775</v>
      </c>
      <c r="N4" s="528"/>
      <c r="O4" s="522" t="s">
        <v>558</v>
      </c>
    </row>
    <row r="5" spans="2:66" ht="12.6" customHeight="1" x14ac:dyDescent="0.45">
      <c r="B5" s="535"/>
      <c r="C5" s="511"/>
      <c r="D5" s="514"/>
      <c r="E5" s="537"/>
      <c r="F5" s="531" t="s">
        <v>776</v>
      </c>
      <c r="G5" s="525" t="s">
        <v>777</v>
      </c>
      <c r="H5" s="526"/>
      <c r="I5" s="531" t="s">
        <v>778</v>
      </c>
      <c r="J5" s="533" t="s">
        <v>779</v>
      </c>
      <c r="K5" s="529" t="s">
        <v>780</v>
      </c>
      <c r="L5" s="531" t="s">
        <v>778</v>
      </c>
      <c r="M5" s="529" t="s">
        <v>780</v>
      </c>
      <c r="N5" s="531" t="s">
        <v>778</v>
      </c>
      <c r="O5" s="523"/>
      <c r="BM5" s="79"/>
      <c r="BN5" s="80"/>
    </row>
    <row r="6" spans="2:66" ht="15" customHeight="1" thickBot="1" x14ac:dyDescent="0.5">
      <c r="B6" s="535"/>
      <c r="C6" s="512"/>
      <c r="D6" s="515"/>
      <c r="E6" s="538"/>
      <c r="F6" s="532"/>
      <c r="G6" s="193" t="s">
        <v>781</v>
      </c>
      <c r="H6" s="193" t="s">
        <v>782</v>
      </c>
      <c r="I6" s="532"/>
      <c r="J6" s="534"/>
      <c r="K6" s="530"/>
      <c r="L6" s="532"/>
      <c r="M6" s="530"/>
      <c r="N6" s="532"/>
      <c r="O6" s="524"/>
      <c r="BM6" s="81"/>
      <c r="BN6" s="80"/>
    </row>
    <row r="7" spans="2:66" ht="24" customHeight="1" x14ac:dyDescent="0.45">
      <c r="B7" s="228"/>
      <c r="C7" s="232"/>
      <c r="D7" s="217"/>
      <c r="E7" s="207"/>
      <c r="F7" s="212"/>
      <c r="G7" s="269"/>
      <c r="H7" s="270"/>
      <c r="I7" s="212"/>
      <c r="J7" s="212"/>
      <c r="K7" s="212"/>
      <c r="L7" s="271" t="str">
        <f t="shared" ref="L7:L17" si="0">IFERROR(VLOOKUP(K7,$CF$102:$CG$104,2,FALSE),"")</f>
        <v/>
      </c>
      <c r="M7" s="212"/>
      <c r="N7" s="271" t="str">
        <f t="shared" ref="N7:N17" si="1">IFERROR(VLOOKUP(M7,$CF$102:$CG$104,2,FALSE),"")</f>
        <v/>
      </c>
      <c r="O7" s="61"/>
      <c r="BM7" s="81"/>
      <c r="BN7" s="80"/>
    </row>
    <row r="8" spans="2:66" ht="24" customHeight="1" x14ac:dyDescent="0.45">
      <c r="B8" s="228"/>
      <c r="C8" s="191"/>
      <c r="D8" s="216"/>
      <c r="E8" s="208"/>
      <c r="F8" s="272"/>
      <c r="G8" s="273"/>
      <c r="H8" s="274"/>
      <c r="I8" s="272"/>
      <c r="J8" s="272"/>
      <c r="K8" s="272"/>
      <c r="L8" s="275" t="str">
        <f t="shared" si="0"/>
        <v/>
      </c>
      <c r="M8" s="272"/>
      <c r="N8" s="275" t="str">
        <f t="shared" si="1"/>
        <v/>
      </c>
      <c r="O8" s="205"/>
      <c r="BM8" s="81"/>
      <c r="BN8" s="80"/>
    </row>
    <row r="9" spans="2:66" ht="24" customHeight="1" x14ac:dyDescent="0.45">
      <c r="B9" s="228"/>
      <c r="C9" s="191"/>
      <c r="D9" s="216"/>
      <c r="E9" s="208"/>
      <c r="F9" s="272"/>
      <c r="G9" s="273"/>
      <c r="H9" s="274"/>
      <c r="I9" s="272"/>
      <c r="J9" s="272"/>
      <c r="K9" s="272"/>
      <c r="L9" s="275" t="str">
        <f t="shared" si="0"/>
        <v/>
      </c>
      <c r="M9" s="272"/>
      <c r="N9" s="275" t="str">
        <f t="shared" si="1"/>
        <v/>
      </c>
      <c r="O9" s="205"/>
      <c r="BM9" s="81"/>
      <c r="BN9" s="80"/>
    </row>
    <row r="10" spans="2:66" ht="24" customHeight="1" x14ac:dyDescent="0.45">
      <c r="B10" s="228"/>
      <c r="C10" s="191"/>
      <c r="D10" s="216"/>
      <c r="E10" s="208"/>
      <c r="F10" s="272"/>
      <c r="G10" s="273"/>
      <c r="H10" s="274"/>
      <c r="I10" s="272"/>
      <c r="J10" s="272"/>
      <c r="K10" s="272"/>
      <c r="L10" s="275" t="str">
        <f t="shared" si="0"/>
        <v/>
      </c>
      <c r="M10" s="272"/>
      <c r="N10" s="275" t="str">
        <f t="shared" si="1"/>
        <v/>
      </c>
      <c r="O10" s="205"/>
      <c r="BM10" s="81"/>
      <c r="BN10" s="80"/>
    </row>
    <row r="11" spans="2:66" ht="24" customHeight="1" x14ac:dyDescent="0.45">
      <c r="B11" s="228"/>
      <c r="C11" s="191"/>
      <c r="D11" s="216"/>
      <c r="E11" s="208"/>
      <c r="F11" s="272"/>
      <c r="G11" s="273"/>
      <c r="H11" s="274"/>
      <c r="I11" s="272"/>
      <c r="J11" s="272"/>
      <c r="K11" s="272"/>
      <c r="L11" s="275" t="str">
        <f t="shared" si="0"/>
        <v/>
      </c>
      <c r="M11" s="272"/>
      <c r="N11" s="275" t="str">
        <f t="shared" si="1"/>
        <v/>
      </c>
      <c r="O11" s="205"/>
      <c r="BM11" s="81"/>
      <c r="BN11" s="80"/>
    </row>
    <row r="12" spans="2:66" ht="24" customHeight="1" x14ac:dyDescent="0.45">
      <c r="B12" s="228"/>
      <c r="C12" s="191"/>
      <c r="D12" s="216"/>
      <c r="E12" s="208"/>
      <c r="F12" s="272"/>
      <c r="G12" s="273"/>
      <c r="H12" s="274"/>
      <c r="I12" s="272"/>
      <c r="J12" s="272"/>
      <c r="K12" s="272"/>
      <c r="L12" s="275" t="str">
        <f t="shared" si="0"/>
        <v/>
      </c>
      <c r="M12" s="272"/>
      <c r="N12" s="275" t="str">
        <f t="shared" si="1"/>
        <v/>
      </c>
      <c r="O12" s="205"/>
      <c r="BM12" s="81"/>
      <c r="BN12" s="80"/>
    </row>
    <row r="13" spans="2:66" ht="24" customHeight="1" x14ac:dyDescent="0.45">
      <c r="B13" s="228"/>
      <c r="C13" s="191"/>
      <c r="D13" s="216"/>
      <c r="E13" s="208"/>
      <c r="F13" s="272"/>
      <c r="G13" s="273"/>
      <c r="H13" s="274"/>
      <c r="I13" s="272"/>
      <c r="J13" s="272"/>
      <c r="K13" s="272"/>
      <c r="L13" s="275" t="str">
        <f t="shared" si="0"/>
        <v/>
      </c>
      <c r="M13" s="272"/>
      <c r="N13" s="275" t="str">
        <f t="shared" si="1"/>
        <v/>
      </c>
      <c r="O13" s="205"/>
      <c r="BM13" s="81"/>
      <c r="BN13" s="80"/>
    </row>
    <row r="14" spans="2:66" ht="24" customHeight="1" x14ac:dyDescent="0.45">
      <c r="B14" s="228"/>
      <c r="C14" s="191"/>
      <c r="D14" s="216"/>
      <c r="E14" s="208"/>
      <c r="F14" s="272"/>
      <c r="G14" s="273"/>
      <c r="H14" s="274"/>
      <c r="I14" s="272"/>
      <c r="J14" s="272"/>
      <c r="K14" s="272"/>
      <c r="L14" s="275" t="str">
        <f t="shared" si="0"/>
        <v/>
      </c>
      <c r="M14" s="272"/>
      <c r="N14" s="275" t="str">
        <f t="shared" si="1"/>
        <v/>
      </c>
      <c r="O14" s="205"/>
      <c r="BM14" s="81"/>
      <c r="BN14" s="80"/>
    </row>
    <row r="15" spans="2:66" ht="24" customHeight="1" x14ac:dyDescent="0.45">
      <c r="B15" s="228"/>
      <c r="C15" s="191"/>
      <c r="D15" s="216"/>
      <c r="E15" s="208"/>
      <c r="F15" s="272"/>
      <c r="G15" s="273"/>
      <c r="H15" s="274"/>
      <c r="I15" s="272"/>
      <c r="J15" s="272"/>
      <c r="K15" s="272"/>
      <c r="L15" s="275" t="str">
        <f t="shared" si="0"/>
        <v/>
      </c>
      <c r="M15" s="272"/>
      <c r="N15" s="275" t="str">
        <f t="shared" si="1"/>
        <v/>
      </c>
      <c r="O15" s="205"/>
      <c r="BM15" s="81"/>
      <c r="BN15" s="80"/>
    </row>
    <row r="16" spans="2:66" ht="24" customHeight="1" x14ac:dyDescent="0.45">
      <c r="B16" s="228"/>
      <c r="C16" s="191"/>
      <c r="D16" s="216"/>
      <c r="E16" s="208"/>
      <c r="F16" s="272"/>
      <c r="G16" s="273"/>
      <c r="H16" s="274"/>
      <c r="I16" s="272"/>
      <c r="J16" s="272"/>
      <c r="K16" s="272"/>
      <c r="L16" s="275" t="str">
        <f t="shared" si="0"/>
        <v/>
      </c>
      <c r="M16" s="272"/>
      <c r="N16" s="275" t="str">
        <f t="shared" si="1"/>
        <v/>
      </c>
      <c r="O16" s="205"/>
      <c r="BM16" s="81"/>
      <c r="BN16" s="80"/>
    </row>
    <row r="17" spans="2:66" ht="24" customHeight="1" x14ac:dyDescent="0.45">
      <c r="B17" s="228"/>
      <c r="C17" s="191"/>
      <c r="D17" s="216"/>
      <c r="E17" s="208"/>
      <c r="F17" s="272"/>
      <c r="G17" s="273"/>
      <c r="H17" s="274"/>
      <c r="I17" s="272"/>
      <c r="J17" s="272"/>
      <c r="K17" s="272"/>
      <c r="L17" s="275" t="str">
        <f t="shared" si="0"/>
        <v/>
      </c>
      <c r="M17" s="272"/>
      <c r="N17" s="275" t="str">
        <f t="shared" si="1"/>
        <v/>
      </c>
      <c r="O17" s="205"/>
      <c r="BM17" s="81"/>
      <c r="BN17" s="80"/>
    </row>
    <row r="18" spans="2:66" ht="24" customHeight="1" x14ac:dyDescent="0.45">
      <c r="B18" s="228"/>
      <c r="C18" s="191"/>
      <c r="D18" s="216"/>
      <c r="E18" s="208"/>
      <c r="F18" s="272"/>
      <c r="G18" s="273"/>
      <c r="H18" s="274"/>
      <c r="I18" s="272"/>
      <c r="J18" s="272"/>
      <c r="K18" s="272"/>
      <c r="L18" s="275" t="str">
        <f t="shared" ref="L18:L21" si="2">IFERROR(VLOOKUP(K18,$CF$102:$CG$104,2,FALSE),"")</f>
        <v/>
      </c>
      <c r="M18" s="272"/>
      <c r="N18" s="275" t="str">
        <f t="shared" ref="N18:N21" si="3">IFERROR(VLOOKUP(M18,$CF$102:$CG$104,2,FALSE),"")</f>
        <v/>
      </c>
      <c r="O18" s="205"/>
      <c r="BM18" s="81"/>
      <c r="BN18" s="80"/>
    </row>
    <row r="19" spans="2:66" ht="24" customHeight="1" x14ac:dyDescent="0.45">
      <c r="B19" s="228"/>
      <c r="C19" s="191"/>
      <c r="D19" s="216"/>
      <c r="E19" s="208"/>
      <c r="F19" s="272"/>
      <c r="G19" s="273"/>
      <c r="H19" s="274"/>
      <c r="I19" s="272"/>
      <c r="J19" s="272"/>
      <c r="K19" s="272"/>
      <c r="L19" s="275" t="str">
        <f t="shared" si="2"/>
        <v/>
      </c>
      <c r="M19" s="272"/>
      <c r="N19" s="275" t="str">
        <f t="shared" si="3"/>
        <v/>
      </c>
      <c r="O19" s="205"/>
      <c r="BM19" s="81"/>
      <c r="BN19" s="80"/>
    </row>
    <row r="20" spans="2:66" ht="24" customHeight="1" x14ac:dyDescent="0.45">
      <c r="B20" s="228"/>
      <c r="C20" s="191"/>
      <c r="D20" s="216"/>
      <c r="E20" s="208"/>
      <c r="F20" s="272"/>
      <c r="G20" s="273"/>
      <c r="H20" s="274"/>
      <c r="I20" s="272"/>
      <c r="J20" s="272"/>
      <c r="K20" s="272"/>
      <c r="L20" s="275" t="str">
        <f t="shared" si="2"/>
        <v/>
      </c>
      <c r="M20" s="272"/>
      <c r="N20" s="275" t="str">
        <f t="shared" si="3"/>
        <v/>
      </c>
      <c r="O20" s="205"/>
      <c r="BM20" s="81"/>
      <c r="BN20" s="80"/>
    </row>
    <row r="21" spans="2:66" ht="24" customHeight="1" x14ac:dyDescent="0.45">
      <c r="B21" s="228"/>
      <c r="C21" s="191"/>
      <c r="D21" s="216"/>
      <c r="E21" s="208"/>
      <c r="F21" s="272"/>
      <c r="G21" s="273"/>
      <c r="H21" s="274"/>
      <c r="I21" s="272"/>
      <c r="J21" s="272"/>
      <c r="K21" s="272"/>
      <c r="L21" s="275" t="str">
        <f t="shared" si="2"/>
        <v/>
      </c>
      <c r="M21" s="272"/>
      <c r="N21" s="275" t="str">
        <f t="shared" si="3"/>
        <v/>
      </c>
      <c r="O21" s="205"/>
      <c r="BM21" s="81"/>
      <c r="BN21" s="80"/>
    </row>
    <row r="22" spans="2:66" ht="24" customHeight="1" x14ac:dyDescent="0.45">
      <c r="B22" s="228"/>
      <c r="C22" s="191"/>
      <c r="D22" s="216"/>
      <c r="E22" s="208"/>
      <c r="F22" s="272"/>
      <c r="G22" s="273"/>
      <c r="H22" s="274"/>
      <c r="I22" s="272"/>
      <c r="J22" s="272"/>
      <c r="K22" s="272"/>
      <c r="L22" s="275" t="str">
        <f>IFERROR(VLOOKUP(K22,$CF$102:$CG$104,2,FALSE),"")</f>
        <v/>
      </c>
      <c r="M22" s="272"/>
      <c r="N22" s="275" t="str">
        <f>IFERROR(VLOOKUP(M22,$CF$102:$CG$104,2,FALSE),"")</f>
        <v/>
      </c>
      <c r="O22" s="205"/>
      <c r="BM22" s="81"/>
      <c r="BN22" s="80"/>
    </row>
    <row r="23" spans="2:66" ht="24" customHeight="1" x14ac:dyDescent="0.45">
      <c r="B23" s="228"/>
      <c r="C23" s="191"/>
      <c r="D23" s="216"/>
      <c r="E23" s="208"/>
      <c r="F23" s="272"/>
      <c r="G23" s="273"/>
      <c r="H23" s="274"/>
      <c r="I23" s="272"/>
      <c r="J23" s="272"/>
      <c r="K23" s="272"/>
      <c r="L23" s="275" t="str">
        <f>IFERROR(VLOOKUP(K23,$CF$102:$CG$104,2,FALSE),"")</f>
        <v/>
      </c>
      <c r="M23" s="272"/>
      <c r="N23" s="275" t="str">
        <f>IFERROR(VLOOKUP(M23,$CF$102:$CG$104,2,FALSE),"")</f>
        <v/>
      </c>
      <c r="O23" s="205"/>
      <c r="BM23" s="81"/>
      <c r="BN23" s="80"/>
    </row>
    <row r="24" spans="2:66" ht="24" customHeight="1" x14ac:dyDescent="0.45">
      <c r="B24" s="228"/>
      <c r="C24" s="191"/>
      <c r="D24" s="216"/>
      <c r="E24" s="208"/>
      <c r="F24" s="272"/>
      <c r="G24" s="273"/>
      <c r="H24" s="274"/>
      <c r="I24" s="272"/>
      <c r="J24" s="272"/>
      <c r="K24" s="272"/>
      <c r="L24" s="275" t="str">
        <f>IFERROR(VLOOKUP(K24,$CF$102:$CG$104,2,FALSE),"")</f>
        <v/>
      </c>
      <c r="M24" s="272"/>
      <c r="N24" s="275" t="str">
        <f>IFERROR(VLOOKUP(M24,$CF$102:$CG$104,2,FALSE),"")</f>
        <v/>
      </c>
      <c r="O24" s="205"/>
      <c r="BM24" s="81"/>
      <c r="BN24" s="80"/>
    </row>
    <row r="25" spans="2:66" ht="24" customHeight="1" x14ac:dyDescent="0.45">
      <c r="B25" s="228"/>
      <c r="C25" s="191"/>
      <c r="D25" s="216"/>
      <c r="E25" s="208"/>
      <c r="F25" s="272"/>
      <c r="G25" s="273"/>
      <c r="H25" s="274"/>
      <c r="I25" s="272"/>
      <c r="J25" s="272"/>
      <c r="K25" s="272"/>
      <c r="L25" s="275" t="str">
        <f>IFERROR(VLOOKUP(K25,$CF$102:$CG$104,2,FALSE),"")</f>
        <v/>
      </c>
      <c r="M25" s="272"/>
      <c r="N25" s="275" t="str">
        <f>IFERROR(VLOOKUP(M25,$CF$102:$CG$104,2,FALSE),"")</f>
        <v/>
      </c>
      <c r="O25" s="205"/>
      <c r="BM25" s="81"/>
      <c r="BN25" s="80"/>
    </row>
    <row r="26" spans="2:66" ht="24" customHeight="1" thickBot="1" x14ac:dyDescent="0.5">
      <c r="B26" s="228"/>
      <c r="C26" s="192"/>
      <c r="D26" s="268"/>
      <c r="E26" s="276"/>
      <c r="F26" s="277"/>
      <c r="G26" s="278"/>
      <c r="H26" s="279"/>
      <c r="I26" s="277"/>
      <c r="J26" s="277"/>
      <c r="K26" s="277"/>
      <c r="L26" s="280" t="str">
        <f>IFERROR(VLOOKUP(K26,$CF$102:$CG$104,2,FALSE),"")</f>
        <v/>
      </c>
      <c r="M26" s="277"/>
      <c r="N26" s="280" t="str">
        <f>IFERROR(VLOOKUP(M26,$CF$102:$CG$104,2,FALSE),"")</f>
        <v/>
      </c>
      <c r="O26" s="206"/>
      <c r="BM26" s="81"/>
      <c r="BN26" s="80"/>
    </row>
    <row r="27" spans="2:66" ht="12" customHeight="1" x14ac:dyDescent="0.45">
      <c r="I27" s="82"/>
      <c r="J27" s="82"/>
      <c r="K27" s="82"/>
      <c r="L27" s="82"/>
      <c r="M27" s="82"/>
      <c r="N27" s="29"/>
      <c r="O27" s="29"/>
      <c r="BM27" s="81"/>
      <c r="BN27" s="80"/>
    </row>
    <row r="28" spans="2:66" ht="12" customHeight="1" x14ac:dyDescent="0.45">
      <c r="B28" s="9" t="s">
        <v>652</v>
      </c>
      <c r="C28" s="5" t="s">
        <v>640</v>
      </c>
      <c r="I28" s="82"/>
      <c r="J28" s="82"/>
      <c r="K28" s="82"/>
      <c r="L28" s="82"/>
      <c r="M28" s="82"/>
      <c r="N28" s="29"/>
      <c r="O28" s="29"/>
      <c r="BM28" s="81"/>
      <c r="BN28" s="80"/>
    </row>
    <row r="29" spans="2:66" ht="12" customHeight="1" x14ac:dyDescent="0.45">
      <c r="B29" s="9"/>
      <c r="C29" s="5" t="s">
        <v>787</v>
      </c>
      <c r="I29" s="82"/>
      <c r="J29" s="82"/>
      <c r="K29" s="82"/>
      <c r="L29" s="82"/>
      <c r="M29" s="82"/>
      <c r="N29" s="29"/>
      <c r="O29" s="29"/>
      <c r="BM29" s="81"/>
      <c r="BN29" s="80"/>
    </row>
    <row r="30" spans="2:66" ht="12" customHeight="1" x14ac:dyDescent="0.45">
      <c r="B30" s="9" t="s">
        <v>651</v>
      </c>
      <c r="C30" s="5" t="s">
        <v>788</v>
      </c>
      <c r="I30" s="82"/>
      <c r="J30" s="82"/>
      <c r="K30" s="82"/>
      <c r="L30" s="82"/>
      <c r="M30" s="82"/>
      <c r="N30" s="29"/>
      <c r="O30" s="29"/>
      <c r="BM30" s="81"/>
      <c r="BN30" s="80"/>
    </row>
    <row r="31" spans="2:66" ht="12" customHeight="1" x14ac:dyDescent="0.45">
      <c r="B31" s="9"/>
      <c r="C31" s="5" t="s">
        <v>817</v>
      </c>
      <c r="I31" s="82"/>
      <c r="J31" s="82"/>
      <c r="K31" s="82"/>
      <c r="L31" s="82"/>
      <c r="M31" s="82"/>
      <c r="N31" s="29"/>
      <c r="O31" s="29"/>
      <c r="BM31" s="81"/>
      <c r="BN31" s="80"/>
    </row>
    <row r="32" spans="2:66" ht="12" customHeight="1" x14ac:dyDescent="0.45">
      <c r="B32" s="9" t="s">
        <v>650</v>
      </c>
      <c r="C32" s="5" t="s">
        <v>789</v>
      </c>
      <c r="I32" s="82"/>
      <c r="J32" s="82"/>
      <c r="K32" s="82"/>
      <c r="L32" s="82"/>
      <c r="M32" s="82"/>
      <c r="N32" s="29"/>
      <c r="O32" s="29"/>
      <c r="BM32" s="81"/>
      <c r="BN32" s="80"/>
    </row>
    <row r="33" spans="2:66" ht="12" customHeight="1" x14ac:dyDescent="0.45">
      <c r="B33" s="9"/>
      <c r="C33" s="5" t="s">
        <v>790</v>
      </c>
      <c r="I33" s="82"/>
      <c r="J33" s="82"/>
      <c r="K33" s="82"/>
      <c r="L33" s="82"/>
      <c r="M33" s="82"/>
      <c r="N33" s="29"/>
      <c r="O33" s="29"/>
      <c r="BM33" s="81"/>
      <c r="BN33" s="80"/>
    </row>
    <row r="34" spans="2:66" ht="12" customHeight="1" x14ac:dyDescent="0.45">
      <c r="B34" s="9"/>
      <c r="C34" s="5" t="s">
        <v>791</v>
      </c>
      <c r="I34" s="82"/>
      <c r="J34" s="82"/>
      <c r="K34" s="82"/>
      <c r="L34" s="82"/>
      <c r="M34" s="82"/>
      <c r="N34" s="29"/>
      <c r="O34" s="29"/>
      <c r="BM34" s="81"/>
      <c r="BN34" s="80"/>
    </row>
    <row r="35" spans="2:66" ht="12" customHeight="1" x14ac:dyDescent="0.45">
      <c r="B35" s="9" t="s">
        <v>649</v>
      </c>
      <c r="C35" s="5" t="s">
        <v>792</v>
      </c>
      <c r="I35" s="82"/>
      <c r="J35" s="82"/>
      <c r="K35" s="82"/>
      <c r="L35" s="82"/>
      <c r="M35" s="82"/>
      <c r="N35" s="29"/>
      <c r="O35" s="29"/>
      <c r="BM35" s="81"/>
      <c r="BN35" s="80"/>
    </row>
    <row r="36" spans="2:66" ht="12" customHeight="1" x14ac:dyDescent="0.45">
      <c r="B36" s="9"/>
      <c r="C36" s="5" t="s">
        <v>793</v>
      </c>
      <c r="I36" s="28"/>
      <c r="J36" s="28"/>
      <c r="K36" s="28"/>
      <c r="L36" s="28"/>
      <c r="M36" s="28"/>
      <c r="N36" s="28"/>
      <c r="O36" s="28"/>
      <c r="BM36" s="83"/>
      <c r="BN36" s="80"/>
    </row>
    <row r="37" spans="2:66" ht="12" customHeight="1" x14ac:dyDescent="0.45">
      <c r="B37" s="9" t="s">
        <v>648</v>
      </c>
      <c r="C37" s="5" t="s">
        <v>794</v>
      </c>
      <c r="I37" s="28"/>
      <c r="J37" s="28"/>
      <c r="K37" s="28"/>
      <c r="L37" s="28"/>
      <c r="M37" s="28"/>
      <c r="N37" s="28"/>
      <c r="O37" s="28"/>
      <c r="BM37" s="84"/>
      <c r="BN37" s="80"/>
    </row>
    <row r="38" spans="2:66" ht="12" customHeight="1" x14ac:dyDescent="0.45">
      <c r="B38" s="9"/>
      <c r="C38" s="5" t="s">
        <v>795</v>
      </c>
      <c r="I38" s="28"/>
      <c r="J38" s="28"/>
      <c r="K38" s="28"/>
      <c r="L38" s="28"/>
      <c r="M38" s="28"/>
      <c r="N38" s="28"/>
      <c r="O38" s="28"/>
      <c r="BM38" s="84"/>
      <c r="BN38" s="80"/>
    </row>
    <row r="39" spans="2:66" ht="12" customHeight="1" x14ac:dyDescent="0.45">
      <c r="B39" s="9"/>
      <c r="C39" s="5" t="s">
        <v>796</v>
      </c>
      <c r="I39" s="28"/>
      <c r="J39" s="28"/>
      <c r="K39" s="28"/>
      <c r="L39" s="28"/>
      <c r="M39" s="28"/>
      <c r="N39" s="28"/>
      <c r="O39" s="28"/>
      <c r="BM39" s="84"/>
      <c r="BN39" s="80"/>
    </row>
    <row r="40" spans="2:66" ht="12" customHeight="1" x14ac:dyDescent="0.45">
      <c r="B40" s="9" t="s">
        <v>581</v>
      </c>
      <c r="C40" s="163" t="s">
        <v>739</v>
      </c>
      <c r="I40" s="28"/>
      <c r="J40" s="28"/>
      <c r="K40" s="28"/>
      <c r="L40" s="28"/>
      <c r="M40" s="28"/>
      <c r="N40" s="28"/>
      <c r="O40" s="28"/>
      <c r="BM40" s="84"/>
      <c r="BN40" s="80"/>
    </row>
    <row r="41" spans="2:66" ht="12" customHeight="1" x14ac:dyDescent="0.45">
      <c r="I41" s="28"/>
      <c r="J41" s="28"/>
      <c r="K41" s="28"/>
      <c r="L41" s="28"/>
      <c r="M41" s="28"/>
      <c r="N41" s="28"/>
      <c r="O41" s="28"/>
      <c r="BM41" s="84"/>
      <c r="BN41" s="80"/>
    </row>
    <row r="42" spans="2:66" ht="12" customHeight="1" x14ac:dyDescent="0.45">
      <c r="I42" s="28"/>
      <c r="J42" s="28"/>
      <c r="K42" s="28"/>
      <c r="L42" s="28"/>
      <c r="M42" s="28"/>
      <c r="N42" s="28"/>
      <c r="O42" s="28"/>
      <c r="BM42" s="84"/>
      <c r="BN42" s="80"/>
    </row>
    <row r="43" spans="2:66" ht="12" customHeight="1" x14ac:dyDescent="0.45">
      <c r="I43" s="28"/>
      <c r="J43" s="28"/>
      <c r="K43" s="28"/>
      <c r="L43" s="28"/>
      <c r="M43" s="28"/>
      <c r="N43" s="28"/>
      <c r="O43" s="28"/>
      <c r="BM43" s="84"/>
      <c r="BN43" s="80"/>
    </row>
    <row r="44" spans="2:66" ht="12" customHeight="1" x14ac:dyDescent="0.45">
      <c r="I44" s="28"/>
      <c r="J44" s="28"/>
      <c r="K44" s="28"/>
      <c r="L44" s="28"/>
      <c r="M44" s="28"/>
      <c r="N44" s="28"/>
      <c r="O44" s="28"/>
      <c r="BM44" s="84"/>
      <c r="BN44" s="80"/>
    </row>
    <row r="45" spans="2:66" ht="12" customHeight="1" x14ac:dyDescent="0.45">
      <c r="B45" s="28"/>
      <c r="C45" s="28"/>
      <c r="D45" s="28"/>
      <c r="G45" s="28"/>
      <c r="H45" s="28"/>
      <c r="I45" s="28"/>
      <c r="J45" s="28"/>
      <c r="K45" s="28"/>
      <c r="L45" s="28"/>
      <c r="M45" s="28"/>
      <c r="N45" s="28"/>
      <c r="O45" s="28"/>
      <c r="BM45" s="84"/>
      <c r="BN45" s="80"/>
    </row>
    <row r="46" spans="2:66" ht="12" customHeight="1" x14ac:dyDescent="0.45">
      <c r="B46" s="85"/>
      <c r="C46" s="28"/>
      <c r="D46" s="28"/>
      <c r="E46" s="28"/>
      <c r="F46" s="28"/>
      <c r="G46" s="28"/>
      <c r="H46" s="28"/>
      <c r="I46" s="28"/>
      <c r="J46" s="28"/>
      <c r="K46" s="28"/>
      <c r="L46" s="28"/>
      <c r="M46" s="28"/>
      <c r="N46" s="28"/>
      <c r="O46" s="28"/>
      <c r="BM46" s="84"/>
      <c r="BN46" s="80"/>
    </row>
    <row r="47" spans="2:66" ht="12" customHeight="1" x14ac:dyDescent="0.45">
      <c r="B47" s="85"/>
      <c r="C47" s="28"/>
      <c r="D47" s="28"/>
      <c r="E47" s="28"/>
      <c r="F47" s="28"/>
      <c r="G47" s="28"/>
      <c r="H47" s="28"/>
      <c r="I47" s="28"/>
      <c r="J47" s="28"/>
      <c r="K47" s="28"/>
      <c r="L47" s="28"/>
      <c r="M47" s="28"/>
      <c r="N47" s="28"/>
      <c r="O47" s="28"/>
      <c r="BM47" s="84"/>
      <c r="BN47" s="80"/>
    </row>
    <row r="48" spans="2:66" ht="12" customHeight="1" x14ac:dyDescent="0.45">
      <c r="BM48" s="84"/>
      <c r="BN48" s="80"/>
    </row>
    <row r="49" spans="65:66" ht="12" customHeight="1" x14ac:dyDescent="0.45">
      <c r="BM49" s="84"/>
      <c r="BN49" s="80"/>
    </row>
    <row r="50" spans="65:66" ht="12" customHeight="1" x14ac:dyDescent="0.45">
      <c r="BM50" s="84"/>
      <c r="BN50" s="80"/>
    </row>
    <row r="51" spans="65:66" ht="12" customHeight="1" x14ac:dyDescent="0.45">
      <c r="BM51" s="84"/>
      <c r="BN51" s="80"/>
    </row>
    <row r="52" spans="65:66" ht="12" customHeight="1" x14ac:dyDescent="0.45">
      <c r="BM52" s="84"/>
      <c r="BN52" s="80"/>
    </row>
    <row r="53" spans="65:66" ht="12" customHeight="1" x14ac:dyDescent="0.45">
      <c r="BM53" s="84"/>
      <c r="BN53" s="80"/>
    </row>
    <row r="54" spans="65:66" ht="12" customHeight="1" x14ac:dyDescent="0.45">
      <c r="BM54" s="84"/>
      <c r="BN54" s="80"/>
    </row>
    <row r="55" spans="65:66" ht="12" customHeight="1" x14ac:dyDescent="0.45">
      <c r="BM55" s="84"/>
      <c r="BN55" s="80"/>
    </row>
    <row r="56" spans="65:66" ht="12" customHeight="1" x14ac:dyDescent="0.45">
      <c r="BM56" s="84"/>
      <c r="BN56" s="80"/>
    </row>
    <row r="57" spans="65:66" ht="12" customHeight="1" x14ac:dyDescent="0.45">
      <c r="BM57" s="84"/>
      <c r="BN57" s="80"/>
    </row>
    <row r="58" spans="65:66" ht="12" customHeight="1" x14ac:dyDescent="0.45">
      <c r="BM58" s="84"/>
      <c r="BN58" s="80"/>
    </row>
    <row r="59" spans="65:66" ht="12" customHeight="1" x14ac:dyDescent="0.45">
      <c r="BM59" s="84"/>
      <c r="BN59" s="80"/>
    </row>
    <row r="60" spans="65:66" ht="12" customHeight="1" x14ac:dyDescent="0.45">
      <c r="BM60" s="84"/>
      <c r="BN60" s="80"/>
    </row>
    <row r="61" spans="65:66" ht="12" customHeight="1" x14ac:dyDescent="0.45">
      <c r="BM61" s="84"/>
      <c r="BN61" s="80"/>
    </row>
    <row r="62" spans="65:66" ht="12" customHeight="1" x14ac:dyDescent="0.45">
      <c r="BM62" s="84"/>
      <c r="BN62" s="80"/>
    </row>
    <row r="63" spans="65:66" ht="12" customHeight="1" x14ac:dyDescent="0.45">
      <c r="BM63" s="84"/>
      <c r="BN63" s="80"/>
    </row>
    <row r="64" spans="65:66" ht="12" customHeight="1" x14ac:dyDescent="0.45">
      <c r="BM64" s="84"/>
      <c r="BN64" s="80"/>
    </row>
    <row r="65" spans="65:66" ht="12" customHeight="1" x14ac:dyDescent="0.45">
      <c r="BM65" s="84"/>
      <c r="BN65" s="80"/>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640</v>
      </c>
      <c r="BZ101" s="5" t="s">
        <v>797</v>
      </c>
    </row>
    <row r="102" spans="77:85" ht="12" customHeight="1" x14ac:dyDescent="0.45">
      <c r="BY102" s="24" t="s">
        <v>588</v>
      </c>
      <c r="BZ102" s="24">
        <v>1</v>
      </c>
      <c r="CB102" s="24" t="s">
        <v>645</v>
      </c>
      <c r="CD102" s="24" t="s">
        <v>641</v>
      </c>
      <c r="CF102" s="65" t="s">
        <v>783</v>
      </c>
      <c r="CG102" s="66" t="s">
        <v>641</v>
      </c>
    </row>
    <row r="103" spans="77:85" ht="12" customHeight="1" x14ac:dyDescent="0.45">
      <c r="BY103" s="67" t="s">
        <v>589</v>
      </c>
      <c r="BZ103" s="67">
        <v>0</v>
      </c>
      <c r="CB103" s="67" t="s">
        <v>646</v>
      </c>
      <c r="CD103" s="67" t="s">
        <v>642</v>
      </c>
      <c r="CF103" s="68" t="s">
        <v>784</v>
      </c>
      <c r="CG103" s="69" t="s">
        <v>642</v>
      </c>
    </row>
    <row r="104" spans="77:85" ht="12" customHeight="1" thickBot="1" x14ac:dyDescent="0.5">
      <c r="BY104" s="67" t="s">
        <v>590</v>
      </c>
      <c r="BZ104" s="67">
        <v>0</v>
      </c>
      <c r="CB104" s="67" t="s">
        <v>647</v>
      </c>
      <c r="CD104" s="67" t="s">
        <v>643</v>
      </c>
      <c r="CF104" s="70" t="s">
        <v>785</v>
      </c>
      <c r="CG104" s="71" t="s">
        <v>643</v>
      </c>
    </row>
    <row r="105" spans="77:85" ht="12" customHeight="1" thickBot="1" x14ac:dyDescent="0.5">
      <c r="BY105" s="67" t="s">
        <v>591</v>
      </c>
      <c r="BZ105" s="67">
        <v>0</v>
      </c>
      <c r="CB105" s="25" t="s">
        <v>786</v>
      </c>
      <c r="CD105" s="25" t="s">
        <v>644</v>
      </c>
    </row>
    <row r="106" spans="77:85" ht="12" customHeight="1" x14ac:dyDescent="0.45">
      <c r="BY106" s="67" t="s">
        <v>592</v>
      </c>
      <c r="BZ106" s="67">
        <v>0</v>
      </c>
    </row>
    <row r="107" spans="77:85" ht="12" customHeight="1" thickBot="1" x14ac:dyDescent="0.5">
      <c r="BY107" s="67" t="s">
        <v>593</v>
      </c>
      <c r="BZ107" s="67">
        <v>0</v>
      </c>
    </row>
    <row r="108" spans="77:85" ht="12" customHeight="1" x14ac:dyDescent="0.45">
      <c r="BY108" s="67" t="s">
        <v>594</v>
      </c>
      <c r="BZ108" s="67">
        <v>0</v>
      </c>
      <c r="CB108" s="24" t="s">
        <v>798</v>
      </c>
    </row>
    <row r="109" spans="77:85" ht="12" customHeight="1" x14ac:dyDescent="0.45">
      <c r="BY109" s="67" t="s">
        <v>595</v>
      </c>
      <c r="BZ109" s="67">
        <v>0</v>
      </c>
      <c r="CB109" s="67" t="s">
        <v>799</v>
      </c>
    </row>
    <row r="110" spans="77:85" ht="12" customHeight="1" x14ac:dyDescent="0.45">
      <c r="BY110" s="67" t="s">
        <v>596</v>
      </c>
      <c r="BZ110" s="67">
        <v>0</v>
      </c>
      <c r="CB110" s="67" t="s">
        <v>800</v>
      </c>
    </row>
    <row r="111" spans="77:85" ht="12" customHeight="1" thickBot="1" x14ac:dyDescent="0.5">
      <c r="BY111" s="67" t="s">
        <v>597</v>
      </c>
      <c r="BZ111" s="67">
        <v>0</v>
      </c>
      <c r="CB111" s="25" t="s">
        <v>786</v>
      </c>
    </row>
    <row r="112" spans="77:85" ht="12" customHeight="1" x14ac:dyDescent="0.45">
      <c r="BY112" s="67" t="s">
        <v>598</v>
      </c>
      <c r="BZ112" s="67">
        <v>0</v>
      </c>
    </row>
    <row r="113" spans="77:78" ht="12" customHeight="1" x14ac:dyDescent="0.45">
      <c r="BY113" s="67" t="s">
        <v>599</v>
      </c>
      <c r="BZ113" s="67">
        <v>0</v>
      </c>
    </row>
    <row r="114" spans="77:78" ht="12" customHeight="1" x14ac:dyDescent="0.45">
      <c r="BY114" s="67" t="s">
        <v>600</v>
      </c>
      <c r="BZ114" s="67">
        <v>0</v>
      </c>
    </row>
    <row r="115" spans="77:78" ht="12" customHeight="1" x14ac:dyDescent="0.45">
      <c r="BY115" s="67" t="s">
        <v>601</v>
      </c>
      <c r="BZ115" s="67">
        <v>0</v>
      </c>
    </row>
    <row r="116" spans="77:78" ht="12" customHeight="1" x14ac:dyDescent="0.45">
      <c r="BY116" s="67" t="s">
        <v>602</v>
      </c>
      <c r="BZ116" s="67">
        <v>0</v>
      </c>
    </row>
    <row r="117" spans="77:78" ht="12" customHeight="1" x14ac:dyDescent="0.45">
      <c r="BY117" s="67" t="s">
        <v>603</v>
      </c>
      <c r="BZ117" s="67">
        <v>0</v>
      </c>
    </row>
    <row r="118" spans="77:78" ht="12" customHeight="1" x14ac:dyDescent="0.45">
      <c r="BY118" s="67" t="s">
        <v>604</v>
      </c>
      <c r="BZ118" s="67">
        <v>0</v>
      </c>
    </row>
    <row r="119" spans="77:78" ht="12" customHeight="1" x14ac:dyDescent="0.45">
      <c r="BY119" s="67" t="s">
        <v>605</v>
      </c>
      <c r="BZ119" s="67">
        <v>0</v>
      </c>
    </row>
    <row r="120" spans="77:78" ht="12" customHeight="1" x14ac:dyDescent="0.45">
      <c r="BY120" s="67" t="s">
        <v>606</v>
      </c>
      <c r="BZ120" s="67">
        <v>0</v>
      </c>
    </row>
    <row r="121" spans="77:78" ht="12" customHeight="1" x14ac:dyDescent="0.45">
      <c r="BY121" s="67" t="s">
        <v>607</v>
      </c>
      <c r="BZ121" s="67">
        <v>0</v>
      </c>
    </row>
    <row r="122" spans="77:78" ht="12" customHeight="1" x14ac:dyDescent="0.45">
      <c r="BY122" s="67" t="s">
        <v>608</v>
      </c>
      <c r="BZ122" s="67">
        <v>0</v>
      </c>
    </row>
    <row r="123" spans="77:78" ht="12" customHeight="1" x14ac:dyDescent="0.45">
      <c r="BY123" s="67" t="s">
        <v>609</v>
      </c>
      <c r="BZ123" s="67">
        <v>0</v>
      </c>
    </row>
    <row r="124" spans="77:78" ht="12" customHeight="1" x14ac:dyDescent="0.45">
      <c r="BY124" s="67" t="s">
        <v>610</v>
      </c>
      <c r="BZ124" s="67">
        <v>0</v>
      </c>
    </row>
    <row r="125" spans="77:78" ht="12" customHeight="1" x14ac:dyDescent="0.45">
      <c r="BY125" s="67" t="s">
        <v>611</v>
      </c>
      <c r="BZ125" s="67">
        <v>0</v>
      </c>
    </row>
    <row r="126" spans="77:78" ht="12" customHeight="1" x14ac:dyDescent="0.45">
      <c r="BY126" s="67" t="s">
        <v>612</v>
      </c>
      <c r="BZ126" s="67">
        <v>0</v>
      </c>
    </row>
    <row r="127" spans="77:78" ht="12" customHeight="1" x14ac:dyDescent="0.45">
      <c r="BY127" s="67" t="s">
        <v>613</v>
      </c>
      <c r="BZ127" s="67">
        <v>0</v>
      </c>
    </row>
    <row r="128" spans="77:78" ht="12" customHeight="1" x14ac:dyDescent="0.45">
      <c r="BY128" s="67" t="s">
        <v>614</v>
      </c>
      <c r="BZ128" s="67">
        <v>0</v>
      </c>
    </row>
    <row r="129" spans="77:78" ht="12" customHeight="1" x14ac:dyDescent="0.45">
      <c r="BY129" s="67" t="s">
        <v>615</v>
      </c>
      <c r="BZ129" s="67">
        <v>0</v>
      </c>
    </row>
    <row r="130" spans="77:78" ht="12" customHeight="1" x14ac:dyDescent="0.45">
      <c r="BY130" s="67" t="s">
        <v>616</v>
      </c>
      <c r="BZ130" s="67">
        <v>1</v>
      </c>
    </row>
    <row r="131" spans="77:78" ht="12" customHeight="1" x14ac:dyDescent="0.45">
      <c r="BY131" s="67" t="s">
        <v>617</v>
      </c>
      <c r="BZ131" s="67">
        <v>1</v>
      </c>
    </row>
    <row r="132" spans="77:78" ht="12" customHeight="1" x14ac:dyDescent="0.45">
      <c r="BY132" s="67" t="s">
        <v>618</v>
      </c>
      <c r="BZ132" s="67">
        <v>1</v>
      </c>
    </row>
    <row r="133" spans="77:78" ht="12" customHeight="1" x14ac:dyDescent="0.45">
      <c r="BY133" s="67" t="s">
        <v>619</v>
      </c>
      <c r="BZ133" s="67">
        <v>1</v>
      </c>
    </row>
    <row r="134" spans="77:78" ht="12" customHeight="1" x14ac:dyDescent="0.45">
      <c r="BY134" s="67" t="s">
        <v>620</v>
      </c>
      <c r="BZ134" s="67">
        <v>1</v>
      </c>
    </row>
    <row r="135" spans="77:78" ht="12" customHeight="1" x14ac:dyDescent="0.45">
      <c r="BY135" s="67" t="s">
        <v>621</v>
      </c>
      <c r="BZ135" s="67">
        <v>1</v>
      </c>
    </row>
    <row r="136" spans="77:78" ht="12" customHeight="1" x14ac:dyDescent="0.45">
      <c r="BY136" s="67" t="s">
        <v>622</v>
      </c>
      <c r="BZ136" s="67">
        <v>1</v>
      </c>
    </row>
    <row r="137" spans="77:78" ht="12" customHeight="1" x14ac:dyDescent="0.45">
      <c r="BY137" s="67" t="s">
        <v>623</v>
      </c>
      <c r="BZ137" s="67">
        <v>1</v>
      </c>
    </row>
    <row r="138" spans="77:78" ht="12" customHeight="1" x14ac:dyDescent="0.45">
      <c r="BY138" s="67" t="s">
        <v>624</v>
      </c>
      <c r="BZ138" s="67">
        <v>1</v>
      </c>
    </row>
    <row r="139" spans="77:78" ht="12" customHeight="1" x14ac:dyDescent="0.45">
      <c r="BY139" s="67" t="s">
        <v>625</v>
      </c>
      <c r="BZ139" s="67">
        <v>1</v>
      </c>
    </row>
    <row r="140" spans="77:78" ht="12" customHeight="1" x14ac:dyDescent="0.45">
      <c r="BY140" s="67" t="s">
        <v>626</v>
      </c>
      <c r="BZ140" s="67">
        <v>1</v>
      </c>
    </row>
    <row r="141" spans="77:78" ht="12" customHeight="1" x14ac:dyDescent="0.45">
      <c r="BY141" s="67" t="s">
        <v>627</v>
      </c>
      <c r="BZ141" s="67">
        <v>1</v>
      </c>
    </row>
    <row r="142" spans="77:78" ht="12" customHeight="1" x14ac:dyDescent="0.45">
      <c r="BY142" s="67" t="s">
        <v>628</v>
      </c>
      <c r="BZ142" s="67">
        <v>1</v>
      </c>
    </row>
    <row r="143" spans="77:78" ht="12" customHeight="1" x14ac:dyDescent="0.45">
      <c r="BY143" s="67" t="s">
        <v>629</v>
      </c>
      <c r="BZ143" s="67">
        <v>1</v>
      </c>
    </row>
    <row r="144" spans="77:78" ht="12" customHeight="1" x14ac:dyDescent="0.45">
      <c r="BY144" s="67" t="s">
        <v>630</v>
      </c>
      <c r="BZ144" s="67">
        <v>1</v>
      </c>
    </row>
    <row r="145" spans="77:78" ht="12" customHeight="1" x14ac:dyDescent="0.45">
      <c r="BY145" s="67" t="s">
        <v>631</v>
      </c>
      <c r="BZ145" s="67">
        <v>1</v>
      </c>
    </row>
    <row r="146" spans="77:78" ht="12" customHeight="1" x14ac:dyDescent="0.45">
      <c r="BY146" s="67" t="s">
        <v>632</v>
      </c>
      <c r="BZ146" s="67">
        <v>1</v>
      </c>
    </row>
    <row r="147" spans="77:78" ht="12" customHeight="1" x14ac:dyDescent="0.45">
      <c r="BY147" s="67" t="s">
        <v>633</v>
      </c>
      <c r="BZ147" s="67">
        <v>1</v>
      </c>
    </row>
    <row r="148" spans="77:78" ht="12" customHeight="1" x14ac:dyDescent="0.45">
      <c r="BY148" s="67" t="s">
        <v>705</v>
      </c>
      <c r="BZ148" s="67">
        <v>1</v>
      </c>
    </row>
    <row r="149" spans="77:78" ht="12" customHeight="1" x14ac:dyDescent="0.45">
      <c r="BY149" s="67" t="s">
        <v>706</v>
      </c>
      <c r="BZ149" s="67">
        <v>1</v>
      </c>
    </row>
    <row r="150" spans="77:78" ht="12" customHeight="1" x14ac:dyDescent="0.45">
      <c r="BY150" s="67" t="s">
        <v>707</v>
      </c>
      <c r="BZ150" s="67">
        <v>1</v>
      </c>
    </row>
    <row r="151" spans="77:78" ht="12" customHeight="1" x14ac:dyDescent="0.45">
      <c r="BY151" s="67" t="s">
        <v>708</v>
      </c>
      <c r="BZ151" s="67">
        <v>1</v>
      </c>
    </row>
    <row r="152" spans="77:78" ht="12" customHeight="1" x14ac:dyDescent="0.45">
      <c r="BY152" s="67" t="s">
        <v>634</v>
      </c>
      <c r="BZ152" s="67">
        <v>1</v>
      </c>
    </row>
    <row r="153" spans="77:78" ht="12" customHeight="1" x14ac:dyDescent="0.45">
      <c r="BY153" s="67" t="s">
        <v>635</v>
      </c>
      <c r="BZ153" s="67">
        <v>1</v>
      </c>
    </row>
    <row r="154" spans="77:78" ht="12" customHeight="1" x14ac:dyDescent="0.45">
      <c r="BY154" s="67" t="s">
        <v>676</v>
      </c>
      <c r="BZ154" s="67">
        <v>1</v>
      </c>
    </row>
    <row r="155" spans="77:78" ht="12" customHeight="1" x14ac:dyDescent="0.45">
      <c r="BY155" s="67" t="s">
        <v>677</v>
      </c>
      <c r="BZ155" s="67">
        <v>1</v>
      </c>
    </row>
    <row r="156" spans="77:78" ht="12" customHeight="1" x14ac:dyDescent="0.45">
      <c r="BY156" s="67" t="s">
        <v>678</v>
      </c>
      <c r="BZ156" s="67">
        <v>1</v>
      </c>
    </row>
    <row r="157" spans="77:78" ht="12" customHeight="1" x14ac:dyDescent="0.45">
      <c r="BY157" s="67" t="s">
        <v>679</v>
      </c>
      <c r="BZ157" s="67">
        <v>1</v>
      </c>
    </row>
    <row r="158" spans="77:78" ht="12" customHeight="1" x14ac:dyDescent="0.45">
      <c r="BY158" s="67" t="s">
        <v>680</v>
      </c>
      <c r="BZ158" s="67">
        <v>1</v>
      </c>
    </row>
    <row r="159" spans="77:78" ht="12" customHeight="1" x14ac:dyDescent="0.45">
      <c r="BY159" s="67" t="s">
        <v>681</v>
      </c>
      <c r="BZ159" s="67">
        <v>1</v>
      </c>
    </row>
    <row r="160" spans="77:78" ht="12" customHeight="1" x14ac:dyDescent="0.45">
      <c r="BY160" s="67" t="s">
        <v>682</v>
      </c>
      <c r="BZ160" s="67">
        <v>1</v>
      </c>
    </row>
    <row r="161" spans="77:78" ht="12" customHeight="1" x14ac:dyDescent="0.45">
      <c r="BY161" s="67" t="s">
        <v>683</v>
      </c>
      <c r="BZ161" s="67">
        <v>1</v>
      </c>
    </row>
    <row r="162" spans="77:78" ht="12" customHeight="1" x14ac:dyDescent="0.45">
      <c r="BY162" s="67" t="s">
        <v>801</v>
      </c>
      <c r="BZ162" s="67">
        <v>1</v>
      </c>
    </row>
    <row r="163" spans="77:78" ht="12" customHeight="1" x14ac:dyDescent="0.45">
      <c r="BY163" s="67" t="s">
        <v>861</v>
      </c>
      <c r="BZ163" s="67">
        <v>1</v>
      </c>
    </row>
    <row r="164" spans="77:78" ht="12" customHeight="1" x14ac:dyDescent="0.45">
      <c r="BY164" s="67" t="s">
        <v>862</v>
      </c>
      <c r="BZ164" s="67">
        <v>1</v>
      </c>
    </row>
    <row r="165" spans="77:78" ht="12" customHeight="1" x14ac:dyDescent="0.45">
      <c r="BY165" s="67" t="s">
        <v>636</v>
      </c>
      <c r="BZ165" s="67">
        <v>1</v>
      </c>
    </row>
    <row r="166" spans="77:78" ht="12" customHeight="1" x14ac:dyDescent="0.45">
      <c r="BY166" s="67" t="s">
        <v>637</v>
      </c>
      <c r="BZ166" s="67">
        <v>1</v>
      </c>
    </row>
    <row r="167" spans="77:78" ht="12" customHeight="1" x14ac:dyDescent="0.45">
      <c r="BY167" s="88" t="s">
        <v>638</v>
      </c>
      <c r="BZ167" s="296">
        <v>1</v>
      </c>
    </row>
    <row r="168" spans="77:78" ht="12" customHeight="1" thickBot="1" x14ac:dyDescent="0.5">
      <c r="BY168" s="89" t="s">
        <v>730</v>
      </c>
      <c r="BZ168" s="295">
        <v>1</v>
      </c>
    </row>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66" priority="17">
      <formula>COUNTIF($F7,"*A*")</formula>
    </cfRule>
  </conditionalFormatting>
  <conditionalFormatting sqref="I7:I12 I22:I26 I17">
    <cfRule type="expression" dxfId="65" priority="16">
      <formula>OR(COUNTIF($F7,"*A*"),COUNTIF($F7,"*他*"))</formula>
    </cfRule>
  </conditionalFormatting>
  <conditionalFormatting sqref="G18:H21">
    <cfRule type="expression" dxfId="64" priority="11">
      <formula>COUNTIF($F18,"*A*")</formula>
    </cfRule>
  </conditionalFormatting>
  <conditionalFormatting sqref="I18:I21">
    <cfRule type="expression" dxfId="63" priority="10">
      <formula>OR(COUNTIF($F18,"*A*"),COUNTIF($F18,"*他*"))</formula>
    </cfRule>
  </conditionalFormatting>
  <conditionalFormatting sqref="B18:O21">
    <cfRule type="expression" dxfId="62" priority="9">
      <formula>$BB$3=TRUE</formula>
    </cfRule>
  </conditionalFormatting>
  <conditionalFormatting sqref="G13:H16">
    <cfRule type="expression" dxfId="61" priority="8">
      <formula>COUNTIF($F13,"*A*")</formula>
    </cfRule>
  </conditionalFormatting>
  <conditionalFormatting sqref="I13:I16">
    <cfRule type="expression" dxfId="60" priority="7">
      <formula>OR(COUNTIF($F13,"*A*"),COUNTIF($F13,"*他*"))</formula>
    </cfRule>
  </conditionalFormatting>
  <conditionalFormatting sqref="B13:O16">
    <cfRule type="expression" dxfId="59" priority="6">
      <formula>$BB$3=TRUE</formula>
    </cfRule>
  </conditionalFormatting>
  <conditionalFormatting sqref="K7:L26">
    <cfRule type="expression" dxfId="58" priority="3">
      <formula>VLOOKUP(E7,$BY$102:$BZ$168,2,0)=1</formula>
    </cfRule>
  </conditionalFormatting>
  <conditionalFormatting sqref="L7:L26">
    <cfRule type="expression" dxfId="57" priority="2">
      <formula>VLOOKUP(E7,$BY$102:$BZ$168,2,0)=1</formula>
    </cfRule>
  </conditionalFormatting>
  <conditionalFormatting sqref="B7:O12 B22:O26 B17:O17">
    <cfRule type="expression" dxfId="56" priority="1">
      <formula>$BB$3=TRUE</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x14ac:dyDescent="0.45"/>
  <cols>
    <col min="1" max="1" width="1.69921875" style="138" customWidth="1"/>
    <col min="2" max="2" width="4.09765625" style="133" customWidth="1"/>
    <col min="3" max="3" width="11.69921875" style="5" customWidth="1"/>
    <col min="4" max="4" width="26.59765625" style="5" customWidth="1"/>
    <col min="5" max="5" width="15.09765625" style="133" customWidth="1"/>
    <col min="6" max="6" width="14.59765625" style="28" customWidth="1"/>
    <col min="7" max="7" width="9.69921875" style="28" customWidth="1"/>
    <col min="8" max="8" width="14.59765625" style="28" customWidth="1"/>
    <col min="9" max="9" width="9.69921875" style="28" customWidth="1"/>
    <col min="10" max="10" width="14.5" style="28" customWidth="1"/>
    <col min="11" max="11" width="9.69921875" style="28" customWidth="1"/>
    <col min="12" max="12" width="15.59765625" style="28" customWidth="1"/>
    <col min="13" max="13" width="57.5" style="28" customWidth="1"/>
    <col min="14" max="14" width="3.69921875" style="133" customWidth="1"/>
    <col min="15" max="15" width="2.19921875" style="133" customWidth="1"/>
    <col min="16" max="16" width="4.09765625" style="133" customWidth="1"/>
    <col min="17" max="48" width="2.19921875" style="133" customWidth="1"/>
    <col min="49" max="49" width="9.19921875" style="133" hidden="1" customWidth="1"/>
    <col min="50" max="63" width="2.19921875" style="133" customWidth="1"/>
    <col min="64" max="64" width="2.19921875" style="139" customWidth="1"/>
    <col min="65" max="65" width="2.19921875" style="140" customWidth="1"/>
    <col min="66" max="74" width="2.19921875" style="133" customWidth="1"/>
    <col min="75" max="75" width="8.69921875" style="133"/>
    <col min="76" max="77" width="8.69921875" style="141"/>
    <col min="78" max="78" width="6.09765625" style="141" customWidth="1"/>
    <col min="79" max="79" width="8.69921875" style="141"/>
    <col min="80" max="80" width="8.19921875" style="141" customWidth="1"/>
    <col min="81" max="81" width="9.69921875" style="141" customWidth="1"/>
    <col min="82" max="82" width="6.5" style="141" customWidth="1"/>
    <col min="83" max="90" width="8.69921875" style="141"/>
    <col min="91" max="91" width="26.19921875" style="141" customWidth="1"/>
    <col min="92" max="97" width="8.69921875" style="141"/>
    <col min="98" max="16384" width="8.69921875" style="133"/>
  </cols>
  <sheetData>
    <row r="1" spans="1:65" ht="12" customHeight="1" thickBot="1" x14ac:dyDescent="0.5">
      <c r="E1" s="5"/>
    </row>
    <row r="2" spans="1:65" ht="19.95" customHeight="1" thickBot="1" x14ac:dyDescent="0.5">
      <c r="B2" s="309" t="s">
        <v>866</v>
      </c>
      <c r="C2" s="40" t="s">
        <v>842</v>
      </c>
      <c r="E2" s="5"/>
      <c r="F2" s="320" t="str">
        <f>'4. 排出源リスト'!F2</f>
        <v>令和4年度</v>
      </c>
      <c r="AW2" s="133" t="s">
        <v>737</v>
      </c>
    </row>
    <row r="3" spans="1:65" ht="12" customHeight="1" thickBot="1" x14ac:dyDescent="0.5">
      <c r="E3" s="5"/>
      <c r="AW3" s="267" t="b">
        <v>0</v>
      </c>
    </row>
    <row r="4" spans="1:65" ht="16.95" customHeight="1" x14ac:dyDescent="0.45">
      <c r="B4" s="509"/>
      <c r="C4" s="510" t="s">
        <v>733</v>
      </c>
      <c r="D4" s="536" t="s">
        <v>585</v>
      </c>
      <c r="E4" s="558" t="s">
        <v>869</v>
      </c>
      <c r="F4" s="554" t="s">
        <v>859</v>
      </c>
      <c r="G4" s="544"/>
      <c r="H4" s="554" t="s">
        <v>587</v>
      </c>
      <c r="I4" s="556"/>
      <c r="J4" s="544" t="s">
        <v>658</v>
      </c>
      <c r="K4" s="544"/>
      <c r="L4" s="546" t="s">
        <v>802</v>
      </c>
      <c r="M4" s="541" t="s">
        <v>691</v>
      </c>
    </row>
    <row r="5" spans="1:65" ht="13.95" customHeight="1" x14ac:dyDescent="0.45">
      <c r="B5" s="509"/>
      <c r="C5" s="511"/>
      <c r="D5" s="537"/>
      <c r="E5" s="559"/>
      <c r="F5" s="555"/>
      <c r="G5" s="545"/>
      <c r="H5" s="555"/>
      <c r="I5" s="557"/>
      <c r="J5" s="545"/>
      <c r="K5" s="545"/>
      <c r="L5" s="547"/>
      <c r="M5" s="542"/>
      <c r="BL5" s="142"/>
      <c r="BM5" s="143"/>
    </row>
    <row r="6" spans="1:65" ht="19.95" customHeight="1" thickBot="1" x14ac:dyDescent="0.5">
      <c r="A6" s="233"/>
      <c r="B6" s="509"/>
      <c r="C6" s="512"/>
      <c r="D6" s="538"/>
      <c r="E6" s="560"/>
      <c r="F6" s="154" t="s">
        <v>656</v>
      </c>
      <c r="G6" s="155" t="s">
        <v>657</v>
      </c>
      <c r="H6" s="156" t="s">
        <v>690</v>
      </c>
      <c r="I6" s="157" t="s">
        <v>663</v>
      </c>
      <c r="J6" s="158" t="s">
        <v>690</v>
      </c>
      <c r="K6" s="159" t="s">
        <v>663</v>
      </c>
      <c r="L6" s="548"/>
      <c r="M6" s="543"/>
      <c r="BL6" s="144"/>
      <c r="BM6" s="143"/>
    </row>
    <row r="7" spans="1:65" ht="25.2" customHeight="1" x14ac:dyDescent="0.45">
      <c r="A7" s="233" t="e">
        <f>VLOOKUP(D7,非表示_活動量と単位!$D$8:$E$75,2,FALSE)</f>
        <v>#N/A</v>
      </c>
      <c r="B7" s="242"/>
      <c r="C7" s="234"/>
      <c r="D7" s="194"/>
      <c r="E7" s="297"/>
      <c r="F7" s="321" t="str">
        <f>IF(E7="","",INT(E7))</f>
        <v/>
      </c>
      <c r="G7" s="185" t="str">
        <f t="shared" ref="G7:G21" si="0">IF($D7="","",VLOOKUP($D7,活動の種別と単位,4,FALSE))</f>
        <v/>
      </c>
      <c r="H7" s="196"/>
      <c r="I7" s="185" t="str">
        <f t="shared" ref="I7:I21" si="1">IF($D7="","",VLOOKUP($D7,活動の種別と単位,5,FALSE))</f>
        <v/>
      </c>
      <c r="J7" s="261"/>
      <c r="K7" s="185" t="str">
        <f t="shared" ref="K7:K21" si="2">IF($D7="","",VLOOKUP($D7,活動の種別と単位,6,FALSE))</f>
        <v/>
      </c>
      <c r="L7" s="325" t="str">
        <f t="shared" ref="L7:L21" si="3">IF($D7="","",IF($A7=0,F7*H7*J7,F7*J7))</f>
        <v/>
      </c>
      <c r="M7" s="286"/>
      <c r="BL7" s="144"/>
      <c r="BM7" s="143"/>
    </row>
    <row r="8" spans="1:65" ht="25.2" customHeight="1" x14ac:dyDescent="0.45">
      <c r="A8" s="233" t="e">
        <f>VLOOKUP(D8,非表示_活動量と単位!$D$8:$E$75,2,FALSE)</f>
        <v>#N/A</v>
      </c>
      <c r="B8" s="242"/>
      <c r="C8" s="235"/>
      <c r="D8" s="195"/>
      <c r="E8" s="298"/>
      <c r="F8" s="322" t="str">
        <f>IF(E8="","",INT(E8))</f>
        <v/>
      </c>
      <c r="G8" s="187" t="str">
        <f t="shared" si="0"/>
        <v/>
      </c>
      <c r="H8" s="197"/>
      <c r="I8" s="187" t="str">
        <f t="shared" si="1"/>
        <v/>
      </c>
      <c r="J8" s="262"/>
      <c r="K8" s="187" t="str">
        <f t="shared" si="2"/>
        <v/>
      </c>
      <c r="L8" s="326" t="str">
        <f t="shared" si="3"/>
        <v/>
      </c>
      <c r="M8" s="287"/>
      <c r="BL8" s="144"/>
      <c r="BM8" s="143"/>
    </row>
    <row r="9" spans="1:65" ht="25.2" customHeight="1" x14ac:dyDescent="0.45">
      <c r="A9" s="233" t="e">
        <f>VLOOKUP(D9,非表示_活動量と単位!$D$8:$E$75,2,FALSE)</f>
        <v>#N/A</v>
      </c>
      <c r="B9" s="242"/>
      <c r="C9" s="235"/>
      <c r="D9" s="195"/>
      <c r="E9" s="298"/>
      <c r="F9" s="322" t="str">
        <f t="shared" ref="F9:F31" si="4">IF(E9="","",INT(E9))</f>
        <v/>
      </c>
      <c r="G9" s="187" t="str">
        <f t="shared" si="0"/>
        <v/>
      </c>
      <c r="H9" s="197"/>
      <c r="I9" s="187" t="str">
        <f t="shared" si="1"/>
        <v/>
      </c>
      <c r="J9" s="262"/>
      <c r="K9" s="187" t="str">
        <f t="shared" si="2"/>
        <v/>
      </c>
      <c r="L9" s="326" t="str">
        <f t="shared" si="3"/>
        <v/>
      </c>
      <c r="M9" s="287"/>
      <c r="BL9" s="144"/>
      <c r="BM9" s="143"/>
    </row>
    <row r="10" spans="1:65" ht="25.2" customHeight="1" x14ac:dyDescent="0.45">
      <c r="A10" s="233" t="e">
        <f>VLOOKUP(D10,非表示_活動量と単位!$D$8:$E$75,2,FALSE)</f>
        <v>#N/A</v>
      </c>
      <c r="B10" s="242"/>
      <c r="C10" s="235"/>
      <c r="D10" s="195"/>
      <c r="E10" s="298"/>
      <c r="F10" s="322" t="str">
        <f t="shared" si="4"/>
        <v/>
      </c>
      <c r="G10" s="187" t="str">
        <f t="shared" si="0"/>
        <v/>
      </c>
      <c r="H10" s="197"/>
      <c r="I10" s="187" t="str">
        <f t="shared" si="1"/>
        <v/>
      </c>
      <c r="J10" s="262"/>
      <c r="K10" s="187" t="str">
        <f t="shared" si="2"/>
        <v/>
      </c>
      <c r="L10" s="326" t="str">
        <f t="shared" si="3"/>
        <v/>
      </c>
      <c r="M10" s="287"/>
      <c r="BL10" s="144"/>
      <c r="BM10" s="143"/>
    </row>
    <row r="11" spans="1:65" ht="25.2" customHeight="1" x14ac:dyDescent="0.45">
      <c r="A11" s="233" t="e">
        <f>VLOOKUP(D11,非表示_活動量と単位!$D$8:$E$75,2,FALSE)</f>
        <v>#N/A</v>
      </c>
      <c r="B11" s="242"/>
      <c r="C11" s="235"/>
      <c r="D11" s="195"/>
      <c r="E11" s="298"/>
      <c r="F11" s="322" t="str">
        <f t="shared" si="4"/>
        <v/>
      </c>
      <c r="G11" s="187" t="str">
        <f t="shared" si="0"/>
        <v/>
      </c>
      <c r="H11" s="197"/>
      <c r="I11" s="187" t="str">
        <f t="shared" si="1"/>
        <v/>
      </c>
      <c r="J11" s="262"/>
      <c r="K11" s="187" t="str">
        <f t="shared" si="2"/>
        <v/>
      </c>
      <c r="L11" s="326" t="str">
        <f t="shared" si="3"/>
        <v/>
      </c>
      <c r="M11" s="287"/>
      <c r="BL11" s="144"/>
      <c r="BM11" s="143"/>
    </row>
    <row r="12" spans="1:65" ht="25.2" customHeight="1" x14ac:dyDescent="0.45">
      <c r="A12" s="233" t="e">
        <f>VLOOKUP(D12,非表示_活動量と単位!$D$8:$E$75,2,FALSE)</f>
        <v>#N/A</v>
      </c>
      <c r="B12" s="242"/>
      <c r="C12" s="235"/>
      <c r="D12" s="195"/>
      <c r="E12" s="298"/>
      <c r="F12" s="322" t="str">
        <f t="shared" si="4"/>
        <v/>
      </c>
      <c r="G12" s="187" t="str">
        <f t="shared" si="0"/>
        <v/>
      </c>
      <c r="H12" s="197"/>
      <c r="I12" s="187" t="str">
        <f t="shared" si="1"/>
        <v/>
      </c>
      <c r="J12" s="262"/>
      <c r="K12" s="187" t="str">
        <f t="shared" si="2"/>
        <v/>
      </c>
      <c r="L12" s="326" t="str">
        <f t="shared" si="3"/>
        <v/>
      </c>
      <c r="M12" s="287"/>
      <c r="BL12" s="144"/>
      <c r="BM12" s="143"/>
    </row>
    <row r="13" spans="1:65" ht="25.2" customHeight="1" x14ac:dyDescent="0.45">
      <c r="A13" s="233" t="e">
        <f>VLOOKUP(D13,非表示_活動量と単位!$D$8:$E$75,2,FALSE)</f>
        <v>#N/A</v>
      </c>
      <c r="B13" s="242"/>
      <c r="C13" s="235"/>
      <c r="D13" s="195"/>
      <c r="E13" s="298"/>
      <c r="F13" s="322" t="str">
        <f t="shared" si="4"/>
        <v/>
      </c>
      <c r="G13" s="187" t="str">
        <f t="shared" si="0"/>
        <v/>
      </c>
      <c r="H13" s="197"/>
      <c r="I13" s="187" t="str">
        <f t="shared" si="1"/>
        <v/>
      </c>
      <c r="J13" s="262"/>
      <c r="K13" s="187" t="str">
        <f t="shared" si="2"/>
        <v/>
      </c>
      <c r="L13" s="326" t="str">
        <f t="shared" si="3"/>
        <v/>
      </c>
      <c r="M13" s="287"/>
      <c r="BL13" s="144"/>
      <c r="BM13" s="143"/>
    </row>
    <row r="14" spans="1:65" ht="25.2" customHeight="1" x14ac:dyDescent="0.45">
      <c r="A14" s="233" t="e">
        <f>VLOOKUP(D14,非表示_活動量と単位!$D$8:$E$75,2,FALSE)</f>
        <v>#N/A</v>
      </c>
      <c r="B14" s="242"/>
      <c r="C14" s="235"/>
      <c r="D14" s="195"/>
      <c r="E14" s="298"/>
      <c r="F14" s="322" t="str">
        <f t="shared" si="4"/>
        <v/>
      </c>
      <c r="G14" s="187" t="str">
        <f t="shared" si="0"/>
        <v/>
      </c>
      <c r="H14" s="197"/>
      <c r="I14" s="187" t="str">
        <f t="shared" si="1"/>
        <v/>
      </c>
      <c r="J14" s="262"/>
      <c r="K14" s="187" t="str">
        <f t="shared" si="2"/>
        <v/>
      </c>
      <c r="L14" s="326" t="str">
        <f t="shared" si="3"/>
        <v/>
      </c>
      <c r="M14" s="287"/>
      <c r="BL14" s="144"/>
      <c r="BM14" s="143"/>
    </row>
    <row r="15" spans="1:65" ht="25.2" customHeight="1" x14ac:dyDescent="0.45">
      <c r="A15" s="233" t="e">
        <f>VLOOKUP(D15,非表示_活動量と単位!$D$8:$E$75,2,FALSE)</f>
        <v>#N/A</v>
      </c>
      <c r="B15" s="242"/>
      <c r="C15" s="235"/>
      <c r="D15" s="195"/>
      <c r="E15" s="298"/>
      <c r="F15" s="322" t="str">
        <f t="shared" si="4"/>
        <v/>
      </c>
      <c r="G15" s="187" t="str">
        <f t="shared" si="0"/>
        <v/>
      </c>
      <c r="H15" s="197"/>
      <c r="I15" s="187" t="str">
        <f t="shared" si="1"/>
        <v/>
      </c>
      <c r="J15" s="262"/>
      <c r="K15" s="187" t="str">
        <f t="shared" si="2"/>
        <v/>
      </c>
      <c r="L15" s="326" t="str">
        <f t="shared" si="3"/>
        <v/>
      </c>
      <c r="M15" s="287"/>
      <c r="BL15" s="144"/>
      <c r="BM15" s="143"/>
    </row>
    <row r="16" spans="1:65" ht="25.2" customHeight="1" x14ac:dyDescent="0.45">
      <c r="A16" s="233" t="e">
        <f>VLOOKUP(D16,非表示_活動量と単位!$D$8:$E$75,2,FALSE)</f>
        <v>#N/A</v>
      </c>
      <c r="B16" s="242"/>
      <c r="C16" s="235"/>
      <c r="D16" s="195"/>
      <c r="E16" s="298"/>
      <c r="F16" s="322" t="str">
        <f t="shared" si="4"/>
        <v/>
      </c>
      <c r="G16" s="187" t="str">
        <f t="shared" si="0"/>
        <v/>
      </c>
      <c r="H16" s="197"/>
      <c r="I16" s="187" t="str">
        <f t="shared" si="1"/>
        <v/>
      </c>
      <c r="J16" s="262"/>
      <c r="K16" s="187" t="str">
        <f t="shared" si="2"/>
        <v/>
      </c>
      <c r="L16" s="326" t="str">
        <f t="shared" si="3"/>
        <v/>
      </c>
      <c r="M16" s="287"/>
      <c r="BL16" s="144"/>
      <c r="BM16" s="143"/>
    </row>
    <row r="17" spans="1:65" ht="25.2" customHeight="1" x14ac:dyDescent="0.45">
      <c r="A17" s="233" t="e">
        <f>VLOOKUP(D17,非表示_活動量と単位!$D$8:$E$75,2,FALSE)</f>
        <v>#N/A</v>
      </c>
      <c r="B17" s="242"/>
      <c r="C17" s="235"/>
      <c r="D17" s="195"/>
      <c r="E17" s="298"/>
      <c r="F17" s="322" t="str">
        <f t="shared" si="4"/>
        <v/>
      </c>
      <c r="G17" s="187" t="str">
        <f t="shared" si="0"/>
        <v/>
      </c>
      <c r="H17" s="197"/>
      <c r="I17" s="187" t="str">
        <f t="shared" si="1"/>
        <v/>
      </c>
      <c r="J17" s="262"/>
      <c r="K17" s="187" t="str">
        <f t="shared" si="2"/>
        <v/>
      </c>
      <c r="L17" s="326" t="str">
        <f t="shared" si="3"/>
        <v/>
      </c>
      <c r="M17" s="287"/>
      <c r="BL17" s="144"/>
      <c r="BM17" s="143"/>
    </row>
    <row r="18" spans="1:65" ht="25.2" customHeight="1" x14ac:dyDescent="0.45">
      <c r="A18" s="233" t="e">
        <f>VLOOKUP(D18,非表示_活動量と単位!$D$8:$E$75,2,FALSE)</f>
        <v>#N/A</v>
      </c>
      <c r="B18" s="242"/>
      <c r="C18" s="235"/>
      <c r="D18" s="195"/>
      <c r="E18" s="298"/>
      <c r="F18" s="322" t="str">
        <f t="shared" si="4"/>
        <v/>
      </c>
      <c r="G18" s="187" t="str">
        <f t="shared" si="0"/>
        <v/>
      </c>
      <c r="H18" s="197"/>
      <c r="I18" s="187" t="str">
        <f t="shared" si="1"/>
        <v/>
      </c>
      <c r="J18" s="262"/>
      <c r="K18" s="187" t="str">
        <f t="shared" si="2"/>
        <v/>
      </c>
      <c r="L18" s="326" t="str">
        <f t="shared" si="3"/>
        <v/>
      </c>
      <c r="M18" s="287"/>
      <c r="BL18" s="144"/>
      <c r="BM18" s="143"/>
    </row>
    <row r="19" spans="1:65" ht="25.2" customHeight="1" x14ac:dyDescent="0.45">
      <c r="A19" s="233" t="e">
        <f>VLOOKUP(D19,非表示_活動量と単位!$D$8:$E$75,2,FALSE)</f>
        <v>#N/A</v>
      </c>
      <c r="B19" s="242"/>
      <c r="C19" s="235"/>
      <c r="D19" s="195"/>
      <c r="E19" s="298"/>
      <c r="F19" s="322" t="str">
        <f t="shared" si="4"/>
        <v/>
      </c>
      <c r="G19" s="187" t="str">
        <f t="shared" si="0"/>
        <v/>
      </c>
      <c r="H19" s="197"/>
      <c r="I19" s="187" t="str">
        <f>IF($D19="","",VLOOKUP($D19,活動の種別と単位,5,FALSE))</f>
        <v/>
      </c>
      <c r="J19" s="262"/>
      <c r="K19" s="187" t="str">
        <f t="shared" si="2"/>
        <v/>
      </c>
      <c r="L19" s="326" t="str">
        <f t="shared" si="3"/>
        <v/>
      </c>
      <c r="M19" s="287"/>
      <c r="BL19" s="144"/>
      <c r="BM19" s="143"/>
    </row>
    <row r="20" spans="1:65" ht="25.2" customHeight="1" x14ac:dyDescent="0.45">
      <c r="A20" s="233" t="e">
        <f>VLOOKUP(D20,非表示_活動量と単位!$D$8:$E$75,2,FALSE)</f>
        <v>#N/A</v>
      </c>
      <c r="B20" s="242"/>
      <c r="C20" s="235"/>
      <c r="D20" s="195"/>
      <c r="E20" s="298"/>
      <c r="F20" s="322" t="str">
        <f t="shared" si="4"/>
        <v/>
      </c>
      <c r="G20" s="187" t="str">
        <f t="shared" si="0"/>
        <v/>
      </c>
      <c r="H20" s="197"/>
      <c r="I20" s="187" t="str">
        <f t="shared" si="1"/>
        <v/>
      </c>
      <c r="J20" s="262"/>
      <c r="K20" s="187" t="str">
        <f t="shared" si="2"/>
        <v/>
      </c>
      <c r="L20" s="326" t="str">
        <f>IF($D20="","",IF($A20=0,F20*H20*J20,F20*J20))</f>
        <v/>
      </c>
      <c r="M20" s="287"/>
      <c r="BL20" s="144"/>
      <c r="BM20" s="143"/>
    </row>
    <row r="21" spans="1:65" ht="25.2" customHeight="1" thickBot="1" x14ac:dyDescent="0.5">
      <c r="A21" s="233" t="e">
        <f>VLOOKUP(D21,非表示_活動量と単位!$D$8:$E$75,2,FALSE)</f>
        <v>#N/A</v>
      </c>
      <c r="B21" s="242"/>
      <c r="C21" s="235"/>
      <c r="D21" s="195"/>
      <c r="E21" s="299"/>
      <c r="F21" s="323" t="str">
        <f t="shared" si="4"/>
        <v/>
      </c>
      <c r="G21" s="187" t="str">
        <f t="shared" si="0"/>
        <v/>
      </c>
      <c r="H21" s="197"/>
      <c r="I21" s="187" t="str">
        <f t="shared" si="1"/>
        <v/>
      </c>
      <c r="J21" s="262"/>
      <c r="K21" s="187" t="str">
        <f t="shared" si="2"/>
        <v/>
      </c>
      <c r="L21" s="326" t="str">
        <f t="shared" si="3"/>
        <v/>
      </c>
      <c r="M21" s="287"/>
      <c r="BL21" s="144"/>
      <c r="BM21" s="143"/>
    </row>
    <row r="22" spans="1:65" ht="25.2" customHeight="1" x14ac:dyDescent="0.45">
      <c r="A22" s="233">
        <f t="shared" ref="A22:A30" si="5">IF($H22="",1,0)</f>
        <v>1</v>
      </c>
      <c r="B22" s="242"/>
      <c r="C22" s="234"/>
      <c r="D22" s="184" t="s">
        <v>639</v>
      </c>
      <c r="E22" s="338"/>
      <c r="F22" s="324" t="str">
        <f t="shared" si="4"/>
        <v/>
      </c>
      <c r="G22" s="199"/>
      <c r="H22" s="196"/>
      <c r="I22" s="199"/>
      <c r="J22" s="261"/>
      <c r="K22" s="199"/>
      <c r="L22" s="325" t="str">
        <f>IF($C22="","",IF($A22=0,F22*H22*J22,F22*J22))</f>
        <v/>
      </c>
      <c r="M22" s="286"/>
      <c r="BL22" s="144"/>
      <c r="BM22" s="143"/>
    </row>
    <row r="23" spans="1:65" ht="25.2" customHeight="1" x14ac:dyDescent="0.45">
      <c r="A23" s="233">
        <f t="shared" si="5"/>
        <v>1</v>
      </c>
      <c r="B23" s="242"/>
      <c r="C23" s="235"/>
      <c r="D23" s="186" t="s">
        <v>639</v>
      </c>
      <c r="E23" s="339"/>
      <c r="F23" s="322" t="str">
        <f t="shared" si="4"/>
        <v/>
      </c>
      <c r="G23" s="200"/>
      <c r="H23" s="197"/>
      <c r="I23" s="200"/>
      <c r="J23" s="262"/>
      <c r="K23" s="200"/>
      <c r="L23" s="326" t="str">
        <f t="shared" ref="L23:L31" si="6">IF($C23="","",IF($A23=0,F23*H23*J23,F23*J23))</f>
        <v/>
      </c>
      <c r="M23" s="287"/>
      <c r="BL23" s="144"/>
      <c r="BM23" s="143"/>
    </row>
    <row r="24" spans="1:65" ht="25.2" customHeight="1" x14ac:dyDescent="0.45">
      <c r="A24" s="233">
        <f t="shared" si="5"/>
        <v>1</v>
      </c>
      <c r="B24" s="242"/>
      <c r="C24" s="235"/>
      <c r="D24" s="186" t="s">
        <v>639</v>
      </c>
      <c r="E24" s="339"/>
      <c r="F24" s="322" t="str">
        <f t="shared" si="4"/>
        <v/>
      </c>
      <c r="G24" s="200"/>
      <c r="H24" s="197"/>
      <c r="I24" s="200"/>
      <c r="J24" s="262"/>
      <c r="K24" s="200"/>
      <c r="L24" s="326" t="str">
        <f t="shared" si="6"/>
        <v/>
      </c>
      <c r="M24" s="287"/>
      <c r="BL24" s="144"/>
      <c r="BM24" s="143"/>
    </row>
    <row r="25" spans="1:65" ht="25.2" customHeight="1" x14ac:dyDescent="0.45">
      <c r="A25" s="233">
        <f t="shared" si="5"/>
        <v>1</v>
      </c>
      <c r="B25" s="242"/>
      <c r="C25" s="235"/>
      <c r="D25" s="186" t="s">
        <v>639</v>
      </c>
      <c r="E25" s="339"/>
      <c r="F25" s="322" t="str">
        <f t="shared" si="4"/>
        <v/>
      </c>
      <c r="G25" s="200"/>
      <c r="H25" s="197"/>
      <c r="I25" s="200"/>
      <c r="J25" s="262"/>
      <c r="K25" s="200"/>
      <c r="L25" s="326" t="str">
        <f t="shared" si="6"/>
        <v/>
      </c>
      <c r="M25" s="287"/>
      <c r="BL25" s="144"/>
      <c r="BM25" s="143"/>
    </row>
    <row r="26" spans="1:65" ht="25.2" customHeight="1" x14ac:dyDescent="0.45">
      <c r="A26" s="233">
        <f t="shared" si="5"/>
        <v>1</v>
      </c>
      <c r="B26" s="242"/>
      <c r="C26" s="235"/>
      <c r="D26" s="186" t="s">
        <v>639</v>
      </c>
      <c r="E26" s="339"/>
      <c r="F26" s="322" t="str">
        <f t="shared" si="4"/>
        <v/>
      </c>
      <c r="G26" s="200"/>
      <c r="H26" s="197"/>
      <c r="I26" s="200"/>
      <c r="J26" s="262"/>
      <c r="K26" s="200"/>
      <c r="L26" s="326" t="str">
        <f t="shared" si="6"/>
        <v/>
      </c>
      <c r="M26" s="287"/>
      <c r="Q26" s="141"/>
      <c r="BL26" s="144"/>
      <c r="BM26" s="143"/>
    </row>
    <row r="27" spans="1:65" ht="25.2" customHeight="1" x14ac:dyDescent="0.45">
      <c r="A27" s="233">
        <f t="shared" si="5"/>
        <v>1</v>
      </c>
      <c r="B27" s="242"/>
      <c r="C27" s="235"/>
      <c r="D27" s="186" t="s">
        <v>639</v>
      </c>
      <c r="E27" s="339"/>
      <c r="F27" s="322" t="str">
        <f t="shared" si="4"/>
        <v/>
      </c>
      <c r="G27" s="200"/>
      <c r="H27" s="197"/>
      <c r="I27" s="200"/>
      <c r="J27" s="262"/>
      <c r="K27" s="200"/>
      <c r="L27" s="326" t="str">
        <f t="shared" si="6"/>
        <v/>
      </c>
      <c r="M27" s="287"/>
      <c r="Q27" s="141"/>
      <c r="BL27" s="144"/>
      <c r="BM27" s="143"/>
    </row>
    <row r="28" spans="1:65" ht="25.2" customHeight="1" x14ac:dyDescent="0.45">
      <c r="A28" s="233">
        <f t="shared" si="5"/>
        <v>1</v>
      </c>
      <c r="B28" s="242"/>
      <c r="C28" s="235"/>
      <c r="D28" s="186" t="s">
        <v>639</v>
      </c>
      <c r="E28" s="339"/>
      <c r="F28" s="322" t="str">
        <f t="shared" si="4"/>
        <v/>
      </c>
      <c r="G28" s="200"/>
      <c r="H28" s="197"/>
      <c r="I28" s="200"/>
      <c r="J28" s="262"/>
      <c r="K28" s="200"/>
      <c r="L28" s="326" t="str">
        <f t="shared" si="6"/>
        <v/>
      </c>
      <c r="M28" s="287"/>
      <c r="Q28" s="141"/>
      <c r="BL28" s="144"/>
      <c r="BM28" s="143"/>
    </row>
    <row r="29" spans="1:65" ht="25.2" customHeight="1" x14ac:dyDescent="0.45">
      <c r="A29" s="233">
        <f t="shared" si="5"/>
        <v>1</v>
      </c>
      <c r="B29" s="242"/>
      <c r="C29" s="235"/>
      <c r="D29" s="186" t="s">
        <v>639</v>
      </c>
      <c r="E29" s="339"/>
      <c r="F29" s="322" t="str">
        <f t="shared" si="4"/>
        <v/>
      </c>
      <c r="G29" s="200"/>
      <c r="H29" s="197"/>
      <c r="I29" s="200"/>
      <c r="J29" s="262"/>
      <c r="K29" s="200"/>
      <c r="L29" s="326" t="str">
        <f t="shared" si="6"/>
        <v/>
      </c>
      <c r="M29" s="287"/>
      <c r="BL29" s="144"/>
      <c r="BM29" s="143"/>
    </row>
    <row r="30" spans="1:65" ht="25.2" customHeight="1" x14ac:dyDescent="0.45">
      <c r="A30" s="233">
        <f t="shared" si="5"/>
        <v>1</v>
      </c>
      <c r="B30" s="242"/>
      <c r="C30" s="235"/>
      <c r="D30" s="186" t="s">
        <v>639</v>
      </c>
      <c r="E30" s="339"/>
      <c r="F30" s="322" t="str">
        <f t="shared" si="4"/>
        <v/>
      </c>
      <c r="G30" s="200"/>
      <c r="H30" s="197"/>
      <c r="I30" s="200"/>
      <c r="J30" s="262"/>
      <c r="K30" s="200"/>
      <c r="L30" s="326" t="str">
        <f t="shared" si="6"/>
        <v/>
      </c>
      <c r="M30" s="287"/>
      <c r="BL30" s="144"/>
      <c r="BM30" s="143"/>
    </row>
    <row r="31" spans="1:65" ht="25.2" customHeight="1" thickBot="1" x14ac:dyDescent="0.5">
      <c r="A31" s="233">
        <f t="shared" ref="A31" si="7">IF($H31="",1,0)</f>
        <v>1</v>
      </c>
      <c r="B31" s="242"/>
      <c r="C31" s="236"/>
      <c r="D31" s="188" t="s">
        <v>639</v>
      </c>
      <c r="E31" s="340"/>
      <c r="F31" s="323" t="str">
        <f t="shared" si="4"/>
        <v/>
      </c>
      <c r="G31" s="201"/>
      <c r="H31" s="198"/>
      <c r="I31" s="201"/>
      <c r="J31" s="263"/>
      <c r="K31" s="201"/>
      <c r="L31" s="327" t="str">
        <f t="shared" si="6"/>
        <v/>
      </c>
      <c r="M31" s="288"/>
      <c r="BL31" s="144"/>
      <c r="BM31" s="143"/>
    </row>
    <row r="32" spans="1:65" ht="28.2" customHeight="1" thickBot="1" x14ac:dyDescent="0.5">
      <c r="A32" s="189"/>
      <c r="B32" s="164"/>
      <c r="C32" s="7"/>
      <c r="D32" s="7"/>
      <c r="E32" s="332"/>
      <c r="J32" s="552" t="s">
        <v>734</v>
      </c>
      <c r="K32" s="553"/>
      <c r="L32" s="281">
        <f>INT(SUM($L$7:$L$31)+SUM($L$49:$L$103))</f>
        <v>0</v>
      </c>
      <c r="M32" s="209"/>
      <c r="BL32" s="144"/>
      <c r="BM32" s="143"/>
    </row>
    <row r="33" spans="1:65" ht="27.6" hidden="1" customHeight="1" thickBot="1" x14ac:dyDescent="0.5">
      <c r="A33" s="189"/>
      <c r="B33" s="164"/>
      <c r="C33" s="7"/>
      <c r="D33" s="7"/>
      <c r="E33" s="332"/>
      <c r="J33" s="539" t="s">
        <v>749</v>
      </c>
      <c r="K33" s="540"/>
      <c r="L33" s="281" t="e">
        <f>SUMIFS(L7:L31,#REF!,"対象")+SUMIFS(L49:L103,#REF!,"対象")</f>
        <v>#REF!</v>
      </c>
      <c r="M33" s="209"/>
      <c r="BL33" s="144"/>
      <c r="BM33" s="143"/>
    </row>
    <row r="34" spans="1:65" ht="1.95" customHeight="1" x14ac:dyDescent="0.45">
      <c r="A34" s="189"/>
      <c r="B34" s="165"/>
      <c r="C34" s="87"/>
      <c r="D34" s="6"/>
      <c r="E34" s="333"/>
      <c r="K34" s="82"/>
      <c r="L34" s="82"/>
      <c r="M34" s="82"/>
      <c r="BL34" s="144"/>
      <c r="BM34" s="143"/>
    </row>
    <row r="35" spans="1:65" ht="16.2" customHeight="1" x14ac:dyDescent="0.45">
      <c r="A35" s="189"/>
      <c r="B35" s="243" t="s">
        <v>815</v>
      </c>
      <c r="C35" s="162" t="s">
        <v>870</v>
      </c>
      <c r="D35" s="86"/>
      <c r="E35" s="334"/>
      <c r="K35" s="82"/>
      <c r="L35" s="82"/>
      <c r="M35" s="82"/>
      <c r="BL35" s="144"/>
      <c r="BM35" s="143"/>
    </row>
    <row r="36" spans="1:65" ht="16.2" customHeight="1" x14ac:dyDescent="0.45">
      <c r="A36" s="189"/>
      <c r="B36" s="243"/>
      <c r="C36" s="162" t="s">
        <v>871</v>
      </c>
      <c r="D36" s="86"/>
      <c r="E36" s="334"/>
      <c r="K36" s="82"/>
      <c r="L36" s="82"/>
      <c r="M36" s="82"/>
      <c r="BL36" s="144"/>
      <c r="BM36" s="143"/>
    </row>
    <row r="37" spans="1:65" ht="14.7" customHeight="1" x14ac:dyDescent="0.45">
      <c r="A37" s="189"/>
      <c r="B37" s="243" t="s">
        <v>577</v>
      </c>
      <c r="C37" s="91" t="s">
        <v>843</v>
      </c>
      <c r="D37" s="86"/>
      <c r="E37" s="334"/>
      <c r="K37" s="82"/>
      <c r="L37" s="82"/>
      <c r="M37" s="82"/>
      <c r="BL37" s="144"/>
      <c r="BM37" s="143"/>
    </row>
    <row r="38" spans="1:65" ht="14.7" customHeight="1" x14ac:dyDescent="0.45">
      <c r="B38" s="244"/>
      <c r="C38" s="160" t="s">
        <v>844</v>
      </c>
      <c r="D38" s="86"/>
      <c r="E38" s="334"/>
      <c r="K38" s="82"/>
      <c r="L38" s="82"/>
      <c r="M38" s="82"/>
      <c r="BL38" s="144"/>
      <c r="BM38" s="143"/>
    </row>
    <row r="39" spans="1:65" ht="14.7" customHeight="1" x14ac:dyDescent="0.45">
      <c r="B39" s="244"/>
      <c r="C39" s="33" t="s">
        <v>854</v>
      </c>
      <c r="D39" s="33"/>
      <c r="E39" s="335"/>
      <c r="BL39" s="145"/>
      <c r="BM39" s="143"/>
    </row>
    <row r="40" spans="1:65" ht="14.7" customHeight="1" x14ac:dyDescent="0.45">
      <c r="B40" s="243"/>
      <c r="C40" s="160" t="s">
        <v>845</v>
      </c>
      <c r="D40" s="161"/>
      <c r="E40" s="336"/>
      <c r="BL40" s="146"/>
      <c r="BM40" s="143"/>
    </row>
    <row r="41" spans="1:65" ht="14.7" customHeight="1" x14ac:dyDescent="0.45">
      <c r="B41" s="243"/>
      <c r="C41" s="33" t="s">
        <v>849</v>
      </c>
      <c r="D41" s="33"/>
      <c r="E41" s="335"/>
      <c r="BL41" s="146"/>
      <c r="BM41" s="143"/>
    </row>
    <row r="42" spans="1:65" ht="14.7" customHeight="1" x14ac:dyDescent="0.45">
      <c r="B42" s="245" t="s">
        <v>578</v>
      </c>
      <c r="C42" s="33" t="s">
        <v>735</v>
      </c>
      <c r="D42" s="33"/>
      <c r="E42" s="335"/>
      <c r="BL42" s="146"/>
      <c r="BM42" s="143"/>
    </row>
    <row r="43" spans="1:65" ht="14.7" customHeight="1" x14ac:dyDescent="0.45">
      <c r="B43" s="245" t="s">
        <v>579</v>
      </c>
      <c r="C43" s="293" t="s">
        <v>814</v>
      </c>
      <c r="D43" s="33"/>
      <c r="E43" s="335"/>
      <c r="BL43" s="146"/>
      <c r="BM43" s="143"/>
    </row>
    <row r="44" spans="1:65" ht="12" customHeight="1" x14ac:dyDescent="0.45">
      <c r="B44" s="166"/>
      <c r="E44" s="337"/>
      <c r="BL44" s="146"/>
      <c r="BM44" s="143"/>
    </row>
    <row r="45" spans="1:65" ht="12" customHeight="1" thickBot="1" x14ac:dyDescent="0.5">
      <c r="B45" s="166"/>
      <c r="E45" s="337"/>
      <c r="BL45" s="146"/>
      <c r="BM45" s="143"/>
    </row>
    <row r="46" spans="1:65" ht="18" customHeight="1" x14ac:dyDescent="0.45">
      <c r="B46" s="509"/>
      <c r="C46" s="510" t="s">
        <v>733</v>
      </c>
      <c r="D46" s="536" t="s">
        <v>585</v>
      </c>
      <c r="E46" s="561" t="s">
        <v>869</v>
      </c>
      <c r="F46" s="554" t="s">
        <v>586</v>
      </c>
      <c r="G46" s="544"/>
      <c r="H46" s="554" t="s">
        <v>587</v>
      </c>
      <c r="I46" s="556"/>
      <c r="J46" s="544" t="s">
        <v>658</v>
      </c>
      <c r="K46" s="544"/>
      <c r="L46" s="546" t="s">
        <v>802</v>
      </c>
      <c r="M46" s="549" t="s">
        <v>691</v>
      </c>
      <c r="BL46" s="146"/>
      <c r="BM46" s="143"/>
    </row>
    <row r="47" spans="1:65" ht="18" customHeight="1" x14ac:dyDescent="0.45">
      <c r="B47" s="509"/>
      <c r="C47" s="511"/>
      <c r="D47" s="537"/>
      <c r="E47" s="562"/>
      <c r="F47" s="555"/>
      <c r="G47" s="545"/>
      <c r="H47" s="555"/>
      <c r="I47" s="557"/>
      <c r="J47" s="545"/>
      <c r="K47" s="545"/>
      <c r="L47" s="547"/>
      <c r="M47" s="550"/>
      <c r="BL47" s="146"/>
      <c r="BM47" s="143"/>
    </row>
    <row r="48" spans="1:65" ht="18" customHeight="1" thickBot="1" x14ac:dyDescent="0.5">
      <c r="B48" s="509"/>
      <c r="C48" s="512"/>
      <c r="D48" s="538"/>
      <c r="E48" s="563"/>
      <c r="F48" s="154" t="s">
        <v>656</v>
      </c>
      <c r="G48" s="155" t="s">
        <v>657</v>
      </c>
      <c r="H48" s="156" t="s">
        <v>690</v>
      </c>
      <c r="I48" s="157" t="s">
        <v>663</v>
      </c>
      <c r="J48" s="158" t="s">
        <v>690</v>
      </c>
      <c r="K48" s="159" t="s">
        <v>663</v>
      </c>
      <c r="L48" s="548"/>
      <c r="M48" s="551"/>
      <c r="BL48" s="146"/>
      <c r="BM48" s="143"/>
    </row>
    <row r="49" spans="1:65" ht="25.95" customHeight="1" x14ac:dyDescent="0.45">
      <c r="A49" s="233" t="e">
        <f>VLOOKUP(D49,非表示_活動量と単位!$D$8:$E$75,2,FALSE)</f>
        <v>#N/A</v>
      </c>
      <c r="B49" s="246"/>
      <c r="C49" s="237"/>
      <c r="D49" s="167"/>
      <c r="E49" s="297"/>
      <c r="F49" s="321" t="str">
        <f t="shared" ref="F49:F103" si="8">IF(E49="","",INT(E49))</f>
        <v/>
      </c>
      <c r="G49" s="151" t="str">
        <f t="shared" ref="G49:G103" si="9">IF($D49="","",VLOOKUP($D49,活動の種別と単位,4,FALSE))</f>
        <v/>
      </c>
      <c r="H49" s="202"/>
      <c r="I49" s="151" t="str">
        <f t="shared" ref="I49:I103" si="10">IF($D49="","",VLOOKUP($D49,活動の種別と単位,5,FALSE))</f>
        <v/>
      </c>
      <c r="J49" s="264"/>
      <c r="K49" s="151" t="str">
        <f t="shared" ref="K49:K103" si="11">IF($D49="","",VLOOKUP($D49,活動の種別と単位,6,FALSE))</f>
        <v/>
      </c>
      <c r="L49" s="328" t="str">
        <f>IF($D49="","",IF($A49=0,F49*H49*J49,F49*J49))</f>
        <v/>
      </c>
      <c r="M49" s="170"/>
      <c r="BL49" s="146"/>
      <c r="BM49" s="143"/>
    </row>
    <row r="50" spans="1:65" ht="25.95" customHeight="1" x14ac:dyDescent="0.45">
      <c r="A50" s="233" t="e">
        <f>VLOOKUP(D50,非表示_活動量と単位!$D$8:$E$75,2,FALSE)</f>
        <v>#N/A</v>
      </c>
      <c r="B50" s="246"/>
      <c r="C50" s="238"/>
      <c r="D50" s="168"/>
      <c r="E50" s="298"/>
      <c r="F50" s="322" t="str">
        <f t="shared" si="8"/>
        <v/>
      </c>
      <c r="G50" s="152" t="str">
        <f t="shared" si="9"/>
        <v/>
      </c>
      <c r="H50" s="203"/>
      <c r="I50" s="152" t="str">
        <f t="shared" si="10"/>
        <v/>
      </c>
      <c r="J50" s="265"/>
      <c r="K50" s="152" t="str">
        <f t="shared" si="11"/>
        <v/>
      </c>
      <c r="L50" s="329" t="str">
        <f t="shared" ref="L50:L80" si="12">IF($D50="","",IF($A50=0,F50*H50*J50,F50*J50))</f>
        <v/>
      </c>
      <c r="M50" s="171"/>
      <c r="BL50" s="146"/>
      <c r="BM50" s="143"/>
    </row>
    <row r="51" spans="1:65" ht="25.95" customHeight="1" x14ac:dyDescent="0.45">
      <c r="A51" s="233" t="e">
        <f>VLOOKUP(D51,非表示_活動量と単位!$D$8:$E$75,2,FALSE)</f>
        <v>#N/A</v>
      </c>
      <c r="B51" s="246"/>
      <c r="C51" s="238"/>
      <c r="D51" s="168"/>
      <c r="E51" s="298"/>
      <c r="F51" s="322" t="str">
        <f t="shared" si="8"/>
        <v/>
      </c>
      <c r="G51" s="152" t="str">
        <f t="shared" si="9"/>
        <v/>
      </c>
      <c r="H51" s="203"/>
      <c r="I51" s="152" t="str">
        <f t="shared" si="10"/>
        <v/>
      </c>
      <c r="J51" s="265"/>
      <c r="K51" s="152" t="str">
        <f t="shared" si="11"/>
        <v/>
      </c>
      <c r="L51" s="329" t="str">
        <f t="shared" si="12"/>
        <v/>
      </c>
      <c r="M51" s="171"/>
      <c r="BL51" s="146"/>
      <c r="BM51" s="143"/>
    </row>
    <row r="52" spans="1:65" ht="25.95" customHeight="1" x14ac:dyDescent="0.45">
      <c r="A52" s="233" t="e">
        <f>VLOOKUP(D52,非表示_活動量と単位!$D$8:$E$75,2,FALSE)</f>
        <v>#N/A</v>
      </c>
      <c r="B52" s="246"/>
      <c r="C52" s="238"/>
      <c r="D52" s="168"/>
      <c r="E52" s="298"/>
      <c r="F52" s="322" t="str">
        <f t="shared" si="8"/>
        <v/>
      </c>
      <c r="G52" s="152" t="str">
        <f t="shared" si="9"/>
        <v/>
      </c>
      <c r="H52" s="203"/>
      <c r="I52" s="152" t="str">
        <f t="shared" si="10"/>
        <v/>
      </c>
      <c r="J52" s="265"/>
      <c r="K52" s="152" t="str">
        <f t="shared" si="11"/>
        <v/>
      </c>
      <c r="L52" s="329" t="str">
        <f t="shared" si="12"/>
        <v/>
      </c>
      <c r="M52" s="171"/>
      <c r="BL52" s="146"/>
      <c r="BM52" s="143"/>
    </row>
    <row r="53" spans="1:65" ht="25.95" customHeight="1" x14ac:dyDescent="0.45">
      <c r="A53" s="233" t="e">
        <f>VLOOKUP(D53,非表示_活動量と単位!$D$8:$E$75,2,FALSE)</f>
        <v>#N/A</v>
      </c>
      <c r="B53" s="246"/>
      <c r="C53" s="238"/>
      <c r="D53" s="168"/>
      <c r="E53" s="298"/>
      <c r="F53" s="322" t="str">
        <f t="shared" si="8"/>
        <v/>
      </c>
      <c r="G53" s="152" t="str">
        <f t="shared" si="9"/>
        <v/>
      </c>
      <c r="H53" s="203"/>
      <c r="I53" s="152" t="str">
        <f t="shared" si="10"/>
        <v/>
      </c>
      <c r="J53" s="265"/>
      <c r="K53" s="152" t="str">
        <f t="shared" si="11"/>
        <v/>
      </c>
      <c r="L53" s="329" t="str">
        <f t="shared" si="12"/>
        <v/>
      </c>
      <c r="M53" s="171"/>
      <c r="BL53" s="146"/>
      <c r="BM53" s="143"/>
    </row>
    <row r="54" spans="1:65" ht="25.95" customHeight="1" x14ac:dyDescent="0.45">
      <c r="A54" s="233" t="e">
        <f>VLOOKUP(D54,非表示_活動量と単位!$D$8:$E$75,2,FALSE)</f>
        <v>#N/A</v>
      </c>
      <c r="B54" s="246"/>
      <c r="C54" s="238"/>
      <c r="D54" s="168"/>
      <c r="E54" s="298"/>
      <c r="F54" s="322" t="str">
        <f t="shared" si="8"/>
        <v/>
      </c>
      <c r="G54" s="152" t="str">
        <f t="shared" si="9"/>
        <v/>
      </c>
      <c r="H54" s="203"/>
      <c r="I54" s="152" t="str">
        <f t="shared" si="10"/>
        <v/>
      </c>
      <c r="J54" s="265"/>
      <c r="K54" s="152" t="str">
        <f t="shared" si="11"/>
        <v/>
      </c>
      <c r="L54" s="329" t="str">
        <f t="shared" si="12"/>
        <v/>
      </c>
      <c r="M54" s="171"/>
      <c r="BL54" s="146"/>
      <c r="BM54" s="143"/>
    </row>
    <row r="55" spans="1:65" ht="25.95" customHeight="1" x14ac:dyDescent="0.45">
      <c r="A55" s="233" t="e">
        <f>VLOOKUP(D55,非表示_活動量と単位!$D$8:$E$75,2,FALSE)</f>
        <v>#N/A</v>
      </c>
      <c r="B55" s="246"/>
      <c r="C55" s="238"/>
      <c r="D55" s="168"/>
      <c r="E55" s="298"/>
      <c r="F55" s="322" t="str">
        <f t="shared" si="8"/>
        <v/>
      </c>
      <c r="G55" s="152" t="str">
        <f t="shared" si="9"/>
        <v/>
      </c>
      <c r="H55" s="203"/>
      <c r="I55" s="152" t="str">
        <f t="shared" si="10"/>
        <v/>
      </c>
      <c r="J55" s="265"/>
      <c r="K55" s="152" t="str">
        <f t="shared" si="11"/>
        <v/>
      </c>
      <c r="L55" s="329" t="str">
        <f t="shared" si="12"/>
        <v/>
      </c>
      <c r="M55" s="171"/>
      <c r="BL55" s="146"/>
      <c r="BM55" s="143"/>
    </row>
    <row r="56" spans="1:65" ht="25.95" customHeight="1" x14ac:dyDescent="0.45">
      <c r="A56" s="233" t="e">
        <f>VLOOKUP(D56,非表示_活動量と単位!$D$8:$E$75,2,FALSE)</f>
        <v>#N/A</v>
      </c>
      <c r="B56" s="246"/>
      <c r="C56" s="238"/>
      <c r="D56" s="168"/>
      <c r="E56" s="298"/>
      <c r="F56" s="322" t="str">
        <f t="shared" si="8"/>
        <v/>
      </c>
      <c r="G56" s="152" t="str">
        <f t="shared" si="9"/>
        <v/>
      </c>
      <c r="H56" s="203"/>
      <c r="I56" s="152" t="str">
        <f t="shared" si="10"/>
        <v/>
      </c>
      <c r="J56" s="265"/>
      <c r="K56" s="152" t="str">
        <f t="shared" si="11"/>
        <v/>
      </c>
      <c r="L56" s="329" t="str">
        <f t="shared" si="12"/>
        <v/>
      </c>
      <c r="M56" s="171"/>
      <c r="BL56" s="146"/>
      <c r="BM56" s="143"/>
    </row>
    <row r="57" spans="1:65" ht="25.95" customHeight="1" x14ac:dyDescent="0.45">
      <c r="A57" s="233" t="e">
        <f>VLOOKUP(D57,非表示_活動量と単位!$D$8:$E$75,2,FALSE)</f>
        <v>#N/A</v>
      </c>
      <c r="B57" s="246"/>
      <c r="C57" s="238"/>
      <c r="D57" s="168"/>
      <c r="E57" s="298"/>
      <c r="F57" s="322" t="str">
        <f t="shared" si="8"/>
        <v/>
      </c>
      <c r="G57" s="152" t="str">
        <f t="shared" si="9"/>
        <v/>
      </c>
      <c r="H57" s="203"/>
      <c r="I57" s="152" t="str">
        <f t="shared" si="10"/>
        <v/>
      </c>
      <c r="J57" s="265"/>
      <c r="K57" s="152" t="str">
        <f t="shared" si="11"/>
        <v/>
      </c>
      <c r="L57" s="329" t="str">
        <f t="shared" si="12"/>
        <v/>
      </c>
      <c r="M57" s="171"/>
    </row>
    <row r="58" spans="1:65" ht="25.95" customHeight="1" x14ac:dyDescent="0.45">
      <c r="A58" s="233" t="e">
        <f>VLOOKUP(D58,非表示_活動量と単位!$D$8:$E$75,2,FALSE)</f>
        <v>#N/A</v>
      </c>
      <c r="B58" s="246"/>
      <c r="C58" s="238"/>
      <c r="D58" s="168"/>
      <c r="E58" s="298"/>
      <c r="F58" s="322" t="str">
        <f t="shared" si="8"/>
        <v/>
      </c>
      <c r="G58" s="152" t="str">
        <f t="shared" si="9"/>
        <v/>
      </c>
      <c r="H58" s="203"/>
      <c r="I58" s="152" t="str">
        <f t="shared" si="10"/>
        <v/>
      </c>
      <c r="J58" s="265"/>
      <c r="K58" s="152" t="str">
        <f t="shared" si="11"/>
        <v/>
      </c>
      <c r="L58" s="329" t="str">
        <f>IF($D58="","",IF($A58=0,F58*H58*J58,F58*J58))</f>
        <v/>
      </c>
      <c r="M58" s="171"/>
      <c r="BL58" s="146"/>
      <c r="BM58" s="143"/>
    </row>
    <row r="59" spans="1:65" ht="25.95" customHeight="1" x14ac:dyDescent="0.45">
      <c r="A59" s="233" t="e">
        <f>VLOOKUP(D59,非表示_活動量と単位!$D$8:$E$75,2,FALSE)</f>
        <v>#N/A</v>
      </c>
      <c r="B59" s="246"/>
      <c r="C59" s="238"/>
      <c r="D59" s="168"/>
      <c r="E59" s="298"/>
      <c r="F59" s="322" t="str">
        <f t="shared" si="8"/>
        <v/>
      </c>
      <c r="G59" s="152" t="str">
        <f t="shared" si="9"/>
        <v/>
      </c>
      <c r="H59" s="203"/>
      <c r="I59" s="152" t="str">
        <f t="shared" si="10"/>
        <v/>
      </c>
      <c r="J59" s="265"/>
      <c r="K59" s="152" t="str">
        <f t="shared" si="11"/>
        <v/>
      </c>
      <c r="L59" s="329" t="str">
        <f t="shared" si="12"/>
        <v/>
      </c>
      <c r="M59" s="171"/>
      <c r="BL59" s="146"/>
      <c r="BM59" s="143"/>
    </row>
    <row r="60" spans="1:65" ht="25.95" customHeight="1" x14ac:dyDescent="0.45">
      <c r="A60" s="233" t="e">
        <f>VLOOKUP(D60,非表示_活動量と単位!$D$8:$E$75,2,FALSE)</f>
        <v>#N/A</v>
      </c>
      <c r="B60" s="246"/>
      <c r="C60" s="238"/>
      <c r="D60" s="168"/>
      <c r="E60" s="298"/>
      <c r="F60" s="322" t="str">
        <f t="shared" si="8"/>
        <v/>
      </c>
      <c r="G60" s="152" t="str">
        <f t="shared" si="9"/>
        <v/>
      </c>
      <c r="H60" s="203"/>
      <c r="I60" s="152" t="str">
        <f t="shared" si="10"/>
        <v/>
      </c>
      <c r="J60" s="265"/>
      <c r="K60" s="152" t="str">
        <f t="shared" si="11"/>
        <v/>
      </c>
      <c r="L60" s="329" t="str">
        <f t="shared" si="12"/>
        <v/>
      </c>
      <c r="M60" s="171"/>
      <c r="BL60" s="146"/>
      <c r="BM60" s="143"/>
    </row>
    <row r="61" spans="1:65" ht="25.95" customHeight="1" x14ac:dyDescent="0.45">
      <c r="A61" s="233" t="e">
        <f>VLOOKUP(D61,非表示_活動量と単位!$D$8:$E$75,2,FALSE)</f>
        <v>#N/A</v>
      </c>
      <c r="B61" s="246"/>
      <c r="C61" s="238"/>
      <c r="D61" s="168"/>
      <c r="E61" s="298"/>
      <c r="F61" s="322" t="str">
        <f t="shared" si="8"/>
        <v/>
      </c>
      <c r="G61" s="152" t="str">
        <f t="shared" si="9"/>
        <v/>
      </c>
      <c r="H61" s="203"/>
      <c r="I61" s="152" t="str">
        <f t="shared" si="10"/>
        <v/>
      </c>
      <c r="J61" s="265"/>
      <c r="K61" s="152" t="str">
        <f t="shared" si="11"/>
        <v/>
      </c>
      <c r="L61" s="329" t="str">
        <f t="shared" si="12"/>
        <v/>
      </c>
      <c r="M61" s="171"/>
      <c r="BL61" s="146"/>
      <c r="BM61" s="143"/>
    </row>
    <row r="62" spans="1:65" ht="25.95" customHeight="1" x14ac:dyDescent="0.45">
      <c r="A62" s="233" t="e">
        <f>VLOOKUP(D62,非表示_活動量と単位!$D$8:$E$75,2,FALSE)</f>
        <v>#N/A</v>
      </c>
      <c r="B62" s="246"/>
      <c r="C62" s="238"/>
      <c r="D62" s="168"/>
      <c r="E62" s="298"/>
      <c r="F62" s="322" t="str">
        <f t="shared" si="8"/>
        <v/>
      </c>
      <c r="G62" s="152" t="str">
        <f t="shared" si="9"/>
        <v/>
      </c>
      <c r="H62" s="203"/>
      <c r="I62" s="152" t="str">
        <f t="shared" si="10"/>
        <v/>
      </c>
      <c r="J62" s="265"/>
      <c r="K62" s="152" t="str">
        <f t="shared" si="11"/>
        <v/>
      </c>
      <c r="L62" s="329" t="str">
        <f t="shared" si="12"/>
        <v/>
      </c>
      <c r="M62" s="171"/>
      <c r="BL62" s="146"/>
      <c r="BM62" s="143"/>
    </row>
    <row r="63" spans="1:65" ht="25.95" customHeight="1" x14ac:dyDescent="0.45">
      <c r="A63" s="233" t="e">
        <f>VLOOKUP(D63,非表示_活動量と単位!$D$8:$E$75,2,FALSE)</f>
        <v>#N/A</v>
      </c>
      <c r="B63" s="246"/>
      <c r="C63" s="238"/>
      <c r="D63" s="168"/>
      <c r="E63" s="298"/>
      <c r="F63" s="322" t="str">
        <f t="shared" si="8"/>
        <v/>
      </c>
      <c r="G63" s="152" t="str">
        <f t="shared" si="9"/>
        <v/>
      </c>
      <c r="H63" s="203"/>
      <c r="I63" s="152" t="str">
        <f t="shared" si="10"/>
        <v/>
      </c>
      <c r="J63" s="265"/>
      <c r="K63" s="152" t="str">
        <f t="shared" si="11"/>
        <v/>
      </c>
      <c r="L63" s="329" t="str">
        <f t="shared" si="12"/>
        <v/>
      </c>
      <c r="M63" s="171"/>
      <c r="BL63" s="146"/>
      <c r="BM63" s="143"/>
    </row>
    <row r="64" spans="1:65" ht="25.95" customHeight="1" x14ac:dyDescent="0.45">
      <c r="A64" s="233" t="e">
        <f>VLOOKUP(D64,非表示_活動量と単位!$D$8:$E$75,2,FALSE)</f>
        <v>#N/A</v>
      </c>
      <c r="B64" s="246"/>
      <c r="C64" s="238"/>
      <c r="D64" s="168"/>
      <c r="E64" s="338"/>
      <c r="F64" s="322" t="str">
        <f t="shared" si="8"/>
        <v/>
      </c>
      <c r="G64" s="152" t="str">
        <f t="shared" si="9"/>
        <v/>
      </c>
      <c r="H64" s="203"/>
      <c r="I64" s="152" t="str">
        <f t="shared" si="10"/>
        <v/>
      </c>
      <c r="J64" s="265"/>
      <c r="K64" s="152" t="str">
        <f t="shared" si="11"/>
        <v/>
      </c>
      <c r="L64" s="329" t="str">
        <f t="shared" si="12"/>
        <v/>
      </c>
      <c r="M64" s="171"/>
      <c r="BL64" s="146"/>
      <c r="BM64" s="143"/>
    </row>
    <row r="65" spans="1:65" ht="25.95" customHeight="1" x14ac:dyDescent="0.45">
      <c r="A65" s="233" t="e">
        <f>VLOOKUP(D65,非表示_活動量と単位!$D$8:$E$75,2,FALSE)</f>
        <v>#N/A</v>
      </c>
      <c r="B65" s="246"/>
      <c r="C65" s="238"/>
      <c r="D65" s="168"/>
      <c r="E65" s="339"/>
      <c r="F65" s="322" t="str">
        <f t="shared" si="8"/>
        <v/>
      </c>
      <c r="G65" s="152" t="str">
        <f t="shared" si="9"/>
        <v/>
      </c>
      <c r="H65" s="203"/>
      <c r="I65" s="152" t="str">
        <f t="shared" si="10"/>
        <v/>
      </c>
      <c r="J65" s="265"/>
      <c r="K65" s="152" t="str">
        <f t="shared" si="11"/>
        <v/>
      </c>
      <c r="L65" s="329" t="str">
        <f t="shared" si="12"/>
        <v/>
      </c>
      <c r="M65" s="171"/>
      <c r="BL65" s="146"/>
      <c r="BM65" s="143"/>
    </row>
    <row r="66" spans="1:65" ht="25.95" customHeight="1" x14ac:dyDescent="0.45">
      <c r="A66" s="233" t="e">
        <f>VLOOKUP(D66,非表示_活動量と単位!$D$8:$E$75,2,FALSE)</f>
        <v>#N/A</v>
      </c>
      <c r="B66" s="246"/>
      <c r="C66" s="238"/>
      <c r="D66" s="168"/>
      <c r="E66" s="339"/>
      <c r="F66" s="322" t="str">
        <f t="shared" si="8"/>
        <v/>
      </c>
      <c r="G66" s="152" t="str">
        <f t="shared" si="9"/>
        <v/>
      </c>
      <c r="H66" s="203"/>
      <c r="I66" s="152" t="str">
        <f t="shared" si="10"/>
        <v/>
      </c>
      <c r="J66" s="265"/>
      <c r="K66" s="152" t="str">
        <f t="shared" si="11"/>
        <v/>
      </c>
      <c r="L66" s="329" t="str">
        <f t="shared" si="12"/>
        <v/>
      </c>
      <c r="M66" s="171"/>
      <c r="BL66" s="146"/>
      <c r="BM66" s="143"/>
    </row>
    <row r="67" spans="1:65" ht="25.95" customHeight="1" x14ac:dyDescent="0.45">
      <c r="A67" s="233" t="e">
        <f>VLOOKUP(D67,非表示_活動量と単位!$D$8:$E$75,2,FALSE)</f>
        <v>#N/A</v>
      </c>
      <c r="B67" s="246"/>
      <c r="C67" s="238"/>
      <c r="D67" s="168"/>
      <c r="E67" s="339"/>
      <c r="F67" s="322" t="str">
        <f t="shared" si="8"/>
        <v/>
      </c>
      <c r="G67" s="152" t="str">
        <f t="shared" si="9"/>
        <v/>
      </c>
      <c r="H67" s="203"/>
      <c r="I67" s="152" t="str">
        <f t="shared" si="10"/>
        <v/>
      </c>
      <c r="J67" s="265"/>
      <c r="K67" s="152" t="str">
        <f t="shared" si="11"/>
        <v/>
      </c>
      <c r="L67" s="329" t="str">
        <f t="shared" si="12"/>
        <v/>
      </c>
      <c r="M67" s="171"/>
    </row>
    <row r="68" spans="1:65" ht="25.95" customHeight="1" x14ac:dyDescent="0.45">
      <c r="A68" s="233" t="e">
        <f>VLOOKUP(D68,非表示_活動量と単位!$D$8:$E$75,2,FALSE)</f>
        <v>#N/A</v>
      </c>
      <c r="B68" s="246"/>
      <c r="C68" s="238"/>
      <c r="D68" s="168"/>
      <c r="E68" s="339"/>
      <c r="F68" s="322" t="str">
        <f t="shared" si="8"/>
        <v/>
      </c>
      <c r="G68" s="152" t="str">
        <f t="shared" si="9"/>
        <v/>
      </c>
      <c r="H68" s="203"/>
      <c r="I68" s="152" t="str">
        <f t="shared" si="10"/>
        <v/>
      </c>
      <c r="J68" s="265"/>
      <c r="K68" s="152" t="str">
        <f t="shared" si="11"/>
        <v/>
      </c>
      <c r="L68" s="329" t="str">
        <f t="shared" si="12"/>
        <v/>
      </c>
      <c r="M68" s="171"/>
      <c r="BL68" s="146"/>
      <c r="BM68" s="143"/>
    </row>
    <row r="69" spans="1:65" ht="25.95" customHeight="1" x14ac:dyDescent="0.45">
      <c r="A69" s="233" t="e">
        <f>VLOOKUP(D69,非表示_活動量と単位!$D$8:$E$75,2,FALSE)</f>
        <v>#N/A</v>
      </c>
      <c r="B69" s="246"/>
      <c r="C69" s="238"/>
      <c r="D69" s="168"/>
      <c r="E69" s="339"/>
      <c r="F69" s="322" t="str">
        <f t="shared" si="8"/>
        <v/>
      </c>
      <c r="G69" s="152" t="str">
        <f t="shared" si="9"/>
        <v/>
      </c>
      <c r="H69" s="203"/>
      <c r="I69" s="152" t="str">
        <f t="shared" si="10"/>
        <v/>
      </c>
      <c r="J69" s="265"/>
      <c r="K69" s="152" t="str">
        <f t="shared" si="11"/>
        <v/>
      </c>
      <c r="L69" s="329" t="str">
        <f t="shared" si="12"/>
        <v/>
      </c>
      <c r="M69" s="171"/>
      <c r="BL69" s="146"/>
      <c r="BM69" s="143"/>
    </row>
    <row r="70" spans="1:65" ht="25.95" customHeight="1" x14ac:dyDescent="0.45">
      <c r="A70" s="233" t="e">
        <f>VLOOKUP(D70,非表示_活動量と単位!$D$8:$E$75,2,FALSE)</f>
        <v>#N/A</v>
      </c>
      <c r="B70" s="246"/>
      <c r="C70" s="238"/>
      <c r="D70" s="168"/>
      <c r="E70" s="339"/>
      <c r="F70" s="322" t="str">
        <f t="shared" si="8"/>
        <v/>
      </c>
      <c r="G70" s="152" t="str">
        <f t="shared" si="9"/>
        <v/>
      </c>
      <c r="H70" s="203"/>
      <c r="I70" s="152" t="str">
        <f t="shared" si="10"/>
        <v/>
      </c>
      <c r="J70" s="265"/>
      <c r="K70" s="152" t="str">
        <f t="shared" si="11"/>
        <v/>
      </c>
      <c r="L70" s="329" t="str">
        <f t="shared" si="12"/>
        <v/>
      </c>
      <c r="M70" s="171"/>
      <c r="BL70" s="146"/>
      <c r="BM70" s="143"/>
    </row>
    <row r="71" spans="1:65" ht="25.95" customHeight="1" x14ac:dyDescent="0.45">
      <c r="A71" s="233" t="e">
        <f>VLOOKUP(D71,非表示_活動量と単位!$D$8:$E$75,2,FALSE)</f>
        <v>#N/A</v>
      </c>
      <c r="B71" s="246"/>
      <c r="C71" s="238"/>
      <c r="D71" s="168"/>
      <c r="E71" s="339"/>
      <c r="F71" s="322" t="str">
        <f t="shared" si="8"/>
        <v/>
      </c>
      <c r="G71" s="152" t="str">
        <f t="shared" si="9"/>
        <v/>
      </c>
      <c r="H71" s="203"/>
      <c r="I71" s="152" t="str">
        <f t="shared" si="10"/>
        <v/>
      </c>
      <c r="J71" s="265"/>
      <c r="K71" s="152" t="str">
        <f t="shared" si="11"/>
        <v/>
      </c>
      <c r="L71" s="329" t="str">
        <f t="shared" si="12"/>
        <v/>
      </c>
      <c r="M71" s="171"/>
      <c r="BL71" s="146"/>
      <c r="BM71" s="143"/>
    </row>
    <row r="72" spans="1:65" ht="25.95" customHeight="1" x14ac:dyDescent="0.45">
      <c r="A72" s="233" t="e">
        <f>VLOOKUP(D72,非表示_活動量と単位!$D$8:$E$75,2,FALSE)</f>
        <v>#N/A</v>
      </c>
      <c r="B72" s="246"/>
      <c r="C72" s="238"/>
      <c r="D72" s="168"/>
      <c r="E72" s="339"/>
      <c r="F72" s="322" t="str">
        <f t="shared" si="8"/>
        <v/>
      </c>
      <c r="G72" s="152" t="str">
        <f t="shared" si="9"/>
        <v/>
      </c>
      <c r="H72" s="203"/>
      <c r="I72" s="152" t="str">
        <f t="shared" si="10"/>
        <v/>
      </c>
      <c r="J72" s="265"/>
      <c r="K72" s="152" t="str">
        <f t="shared" si="11"/>
        <v/>
      </c>
      <c r="L72" s="329" t="str">
        <f t="shared" si="12"/>
        <v/>
      </c>
      <c r="M72" s="171"/>
      <c r="BL72" s="146"/>
      <c r="BM72" s="143"/>
    </row>
    <row r="73" spans="1:65" ht="25.95" customHeight="1" x14ac:dyDescent="0.45">
      <c r="A73" s="233" t="e">
        <f>VLOOKUP(D73,非表示_活動量と単位!$D$8:$E$75,2,FALSE)</f>
        <v>#N/A</v>
      </c>
      <c r="B73" s="246"/>
      <c r="C73" s="238"/>
      <c r="D73" s="168"/>
      <c r="E73" s="341"/>
      <c r="F73" s="322" t="str">
        <f t="shared" si="8"/>
        <v/>
      </c>
      <c r="G73" s="152" t="str">
        <f t="shared" si="9"/>
        <v/>
      </c>
      <c r="H73" s="203"/>
      <c r="I73" s="152" t="str">
        <f t="shared" si="10"/>
        <v/>
      </c>
      <c r="J73" s="265"/>
      <c r="K73" s="152" t="str">
        <f t="shared" si="11"/>
        <v/>
      </c>
      <c r="L73" s="329" t="str">
        <f t="shared" si="12"/>
        <v/>
      </c>
      <c r="M73" s="171"/>
      <c r="BL73" s="146"/>
      <c r="BM73" s="143"/>
    </row>
    <row r="74" spans="1:65" ht="25.95" customHeight="1" x14ac:dyDescent="0.45">
      <c r="A74" s="233" t="e">
        <f>VLOOKUP(D74,非表示_活動量と単位!$D$8:$E$75,2,FALSE)</f>
        <v>#N/A</v>
      </c>
      <c r="B74" s="246"/>
      <c r="C74" s="238"/>
      <c r="D74" s="168"/>
      <c r="E74" s="341"/>
      <c r="F74" s="322" t="str">
        <f t="shared" si="8"/>
        <v/>
      </c>
      <c r="G74" s="152" t="str">
        <f t="shared" si="9"/>
        <v/>
      </c>
      <c r="H74" s="203"/>
      <c r="I74" s="152" t="str">
        <f t="shared" si="10"/>
        <v/>
      </c>
      <c r="J74" s="265"/>
      <c r="K74" s="152" t="str">
        <f t="shared" si="11"/>
        <v/>
      </c>
      <c r="L74" s="329" t="str">
        <f t="shared" si="12"/>
        <v/>
      </c>
      <c r="M74" s="171"/>
      <c r="BL74" s="146"/>
      <c r="BM74" s="143"/>
    </row>
    <row r="75" spans="1:65" ht="25.95" customHeight="1" x14ac:dyDescent="0.45">
      <c r="A75" s="233" t="e">
        <f>VLOOKUP(D75,非表示_活動量と単位!$D$8:$E$75,2,FALSE)</f>
        <v>#N/A</v>
      </c>
      <c r="B75" s="246"/>
      <c r="C75" s="238"/>
      <c r="D75" s="168"/>
      <c r="E75" s="341"/>
      <c r="F75" s="322" t="str">
        <f t="shared" si="8"/>
        <v/>
      </c>
      <c r="G75" s="152" t="str">
        <f t="shared" si="9"/>
        <v/>
      </c>
      <c r="H75" s="203"/>
      <c r="I75" s="152" t="str">
        <f t="shared" si="10"/>
        <v/>
      </c>
      <c r="J75" s="265"/>
      <c r="K75" s="152" t="str">
        <f t="shared" si="11"/>
        <v/>
      </c>
      <c r="L75" s="329" t="str">
        <f t="shared" si="12"/>
        <v/>
      </c>
      <c r="M75" s="171"/>
      <c r="BL75" s="146"/>
      <c r="BM75" s="143"/>
    </row>
    <row r="76" spans="1:65" ht="25.95" customHeight="1" x14ac:dyDescent="0.45">
      <c r="A76" s="233" t="e">
        <f>VLOOKUP(D76,非表示_活動量と単位!$D$8:$E$75,2,FALSE)</f>
        <v>#N/A</v>
      </c>
      <c r="B76" s="246"/>
      <c r="C76" s="238"/>
      <c r="D76" s="168"/>
      <c r="E76" s="341"/>
      <c r="F76" s="322" t="str">
        <f t="shared" si="8"/>
        <v/>
      </c>
      <c r="G76" s="152" t="str">
        <f t="shared" si="9"/>
        <v/>
      </c>
      <c r="H76" s="203"/>
      <c r="I76" s="152" t="str">
        <f t="shared" si="10"/>
        <v/>
      </c>
      <c r="J76" s="265"/>
      <c r="K76" s="152" t="str">
        <f t="shared" si="11"/>
        <v/>
      </c>
      <c r="L76" s="329" t="str">
        <f t="shared" si="12"/>
        <v/>
      </c>
      <c r="M76" s="171"/>
      <c r="BL76" s="146"/>
      <c r="BM76" s="143"/>
    </row>
    <row r="77" spans="1:65" ht="25.95" customHeight="1" x14ac:dyDescent="0.45">
      <c r="A77" s="233" t="e">
        <f>VLOOKUP(D77,非表示_活動量と単位!$D$8:$E$75,2,FALSE)</f>
        <v>#N/A</v>
      </c>
      <c r="B77" s="246"/>
      <c r="C77" s="238"/>
      <c r="D77" s="168"/>
      <c r="E77" s="341"/>
      <c r="F77" s="322" t="str">
        <f t="shared" si="8"/>
        <v/>
      </c>
      <c r="G77" s="152" t="str">
        <f t="shared" si="9"/>
        <v/>
      </c>
      <c r="H77" s="203"/>
      <c r="I77" s="152" t="str">
        <f t="shared" si="10"/>
        <v/>
      </c>
      <c r="J77" s="265"/>
      <c r="K77" s="152" t="str">
        <f t="shared" si="11"/>
        <v/>
      </c>
      <c r="L77" s="329" t="str">
        <f t="shared" si="12"/>
        <v/>
      </c>
      <c r="M77" s="171"/>
    </row>
    <row r="78" spans="1:65" ht="25.95" customHeight="1" x14ac:dyDescent="0.45">
      <c r="A78" s="233" t="e">
        <f>VLOOKUP(D78,非表示_活動量と単位!$D$8:$E$75,2,FALSE)</f>
        <v>#N/A</v>
      </c>
      <c r="B78" s="246"/>
      <c r="C78" s="238"/>
      <c r="D78" s="168"/>
      <c r="E78" s="341"/>
      <c r="F78" s="322" t="str">
        <f t="shared" si="8"/>
        <v/>
      </c>
      <c r="G78" s="152" t="str">
        <f t="shared" si="9"/>
        <v/>
      </c>
      <c r="H78" s="203"/>
      <c r="I78" s="152" t="str">
        <f t="shared" si="10"/>
        <v/>
      </c>
      <c r="J78" s="265"/>
      <c r="K78" s="152" t="str">
        <f t="shared" si="11"/>
        <v/>
      </c>
      <c r="L78" s="329" t="str">
        <f t="shared" si="12"/>
        <v/>
      </c>
      <c r="M78" s="171"/>
      <c r="BL78" s="146"/>
      <c r="BM78" s="143"/>
    </row>
    <row r="79" spans="1:65" ht="25.95" customHeight="1" x14ac:dyDescent="0.45">
      <c r="A79" s="233" t="e">
        <f>VLOOKUP(D79,非表示_活動量と単位!$D$8:$E$75,2,FALSE)</f>
        <v>#N/A</v>
      </c>
      <c r="B79" s="246"/>
      <c r="C79" s="238"/>
      <c r="D79" s="168"/>
      <c r="E79" s="341"/>
      <c r="F79" s="322" t="str">
        <f t="shared" si="8"/>
        <v/>
      </c>
      <c r="G79" s="152" t="str">
        <f t="shared" si="9"/>
        <v/>
      </c>
      <c r="H79" s="203"/>
      <c r="I79" s="152" t="str">
        <f t="shared" si="10"/>
        <v/>
      </c>
      <c r="J79" s="265"/>
      <c r="K79" s="152" t="str">
        <f t="shared" si="11"/>
        <v/>
      </c>
      <c r="L79" s="329" t="str">
        <f t="shared" si="12"/>
        <v/>
      </c>
      <c r="M79" s="171"/>
      <c r="BL79" s="146"/>
      <c r="BM79" s="143"/>
    </row>
    <row r="80" spans="1:65" ht="25.95" customHeight="1" x14ac:dyDescent="0.45">
      <c r="A80" s="233" t="e">
        <f>VLOOKUP(D80,非表示_活動量と単位!$D$8:$E$75,2,FALSE)</f>
        <v>#N/A</v>
      </c>
      <c r="B80" s="246"/>
      <c r="C80" s="238"/>
      <c r="D80" s="168"/>
      <c r="E80" s="341"/>
      <c r="F80" s="322" t="str">
        <f t="shared" si="8"/>
        <v/>
      </c>
      <c r="G80" s="152" t="str">
        <f t="shared" si="9"/>
        <v/>
      </c>
      <c r="H80" s="203"/>
      <c r="I80" s="152" t="str">
        <f t="shared" si="10"/>
        <v/>
      </c>
      <c r="J80" s="265"/>
      <c r="K80" s="152" t="str">
        <f t="shared" si="11"/>
        <v/>
      </c>
      <c r="L80" s="329" t="str">
        <f t="shared" si="12"/>
        <v/>
      </c>
      <c r="M80" s="171"/>
      <c r="BL80" s="146"/>
      <c r="BM80" s="143"/>
    </row>
    <row r="81" spans="1:65" ht="25.95" customHeight="1" x14ac:dyDescent="0.45">
      <c r="A81" s="233" t="e">
        <f>VLOOKUP(D81,非表示_活動量と単位!$D$8:$E$75,2,FALSE)</f>
        <v>#N/A</v>
      </c>
      <c r="B81" s="246"/>
      <c r="C81" s="238"/>
      <c r="D81" s="168"/>
      <c r="E81" s="341"/>
      <c r="F81" s="322" t="str">
        <f t="shared" si="8"/>
        <v/>
      </c>
      <c r="G81" s="152" t="str">
        <f t="shared" si="9"/>
        <v/>
      </c>
      <c r="H81" s="203"/>
      <c r="I81" s="152" t="str">
        <f t="shared" si="10"/>
        <v/>
      </c>
      <c r="J81" s="265"/>
      <c r="K81" s="152" t="str">
        <f t="shared" si="11"/>
        <v/>
      </c>
      <c r="L81" s="329" t="str">
        <f t="shared" ref="L81:L103" si="13">IF($D81="","",IF($A81=0,F81*H81*J81,F81*J81))</f>
        <v/>
      </c>
      <c r="M81" s="171"/>
      <c r="BL81" s="146"/>
      <c r="BM81" s="143"/>
    </row>
    <row r="82" spans="1:65" ht="25.95" customHeight="1" x14ac:dyDescent="0.45">
      <c r="A82" s="233" t="e">
        <f>VLOOKUP(D82,非表示_活動量と単位!$D$8:$E$75,2,FALSE)</f>
        <v>#N/A</v>
      </c>
      <c r="B82" s="246"/>
      <c r="C82" s="238"/>
      <c r="D82" s="168"/>
      <c r="E82" s="341"/>
      <c r="F82" s="322" t="str">
        <f t="shared" si="8"/>
        <v/>
      </c>
      <c r="G82" s="152" t="str">
        <f t="shared" si="9"/>
        <v/>
      </c>
      <c r="H82" s="203"/>
      <c r="I82" s="152" t="str">
        <f t="shared" si="10"/>
        <v/>
      </c>
      <c r="J82" s="265"/>
      <c r="K82" s="152" t="str">
        <f t="shared" si="11"/>
        <v/>
      </c>
      <c r="L82" s="329" t="str">
        <f t="shared" si="13"/>
        <v/>
      </c>
      <c r="M82" s="171"/>
      <c r="BL82" s="146"/>
      <c r="BM82" s="143"/>
    </row>
    <row r="83" spans="1:65" ht="25.95" customHeight="1" x14ac:dyDescent="0.45">
      <c r="A83" s="233" t="e">
        <f>VLOOKUP(D83,非表示_活動量と単位!$D$8:$E$75,2,FALSE)</f>
        <v>#N/A</v>
      </c>
      <c r="B83" s="246"/>
      <c r="C83" s="238"/>
      <c r="D83" s="168"/>
      <c r="E83" s="341"/>
      <c r="F83" s="322" t="str">
        <f t="shared" si="8"/>
        <v/>
      </c>
      <c r="G83" s="152" t="str">
        <f t="shared" si="9"/>
        <v/>
      </c>
      <c r="H83" s="203"/>
      <c r="I83" s="152" t="str">
        <f t="shared" si="10"/>
        <v/>
      </c>
      <c r="J83" s="265"/>
      <c r="K83" s="152" t="str">
        <f t="shared" si="11"/>
        <v/>
      </c>
      <c r="L83" s="329" t="str">
        <f t="shared" si="13"/>
        <v/>
      </c>
      <c r="M83" s="171"/>
      <c r="BL83" s="146"/>
      <c r="BM83" s="143"/>
    </row>
    <row r="84" spans="1:65" ht="25.95" customHeight="1" x14ac:dyDescent="0.45">
      <c r="A84" s="233" t="e">
        <f>VLOOKUP(D84,非表示_活動量と単位!$D$8:$E$75,2,FALSE)</f>
        <v>#N/A</v>
      </c>
      <c r="B84" s="246"/>
      <c r="C84" s="238"/>
      <c r="D84" s="168"/>
      <c r="E84" s="341"/>
      <c r="F84" s="322" t="str">
        <f t="shared" si="8"/>
        <v/>
      </c>
      <c r="G84" s="152" t="str">
        <f t="shared" si="9"/>
        <v/>
      </c>
      <c r="H84" s="203"/>
      <c r="I84" s="152" t="str">
        <f t="shared" si="10"/>
        <v/>
      </c>
      <c r="J84" s="265"/>
      <c r="K84" s="152" t="str">
        <f t="shared" si="11"/>
        <v/>
      </c>
      <c r="L84" s="329" t="str">
        <f t="shared" si="13"/>
        <v/>
      </c>
      <c r="M84" s="171"/>
      <c r="BL84" s="146"/>
      <c r="BM84" s="143"/>
    </row>
    <row r="85" spans="1:65" ht="25.95" customHeight="1" x14ac:dyDescent="0.45">
      <c r="A85" s="233" t="e">
        <f>VLOOKUP(D85,非表示_活動量と単位!$D$8:$E$75,2,FALSE)</f>
        <v>#N/A</v>
      </c>
      <c r="B85" s="246"/>
      <c r="C85" s="238"/>
      <c r="D85" s="168"/>
      <c r="E85" s="341"/>
      <c r="F85" s="322" t="str">
        <f t="shared" si="8"/>
        <v/>
      </c>
      <c r="G85" s="152" t="str">
        <f t="shared" si="9"/>
        <v/>
      </c>
      <c r="H85" s="203"/>
      <c r="I85" s="152" t="str">
        <f t="shared" si="10"/>
        <v/>
      </c>
      <c r="J85" s="265"/>
      <c r="K85" s="152" t="str">
        <f t="shared" si="11"/>
        <v/>
      </c>
      <c r="L85" s="329" t="str">
        <f t="shared" si="13"/>
        <v/>
      </c>
      <c r="M85" s="171"/>
      <c r="BL85" s="146"/>
      <c r="BM85" s="143"/>
    </row>
    <row r="86" spans="1:65" ht="25.95" customHeight="1" x14ac:dyDescent="0.45">
      <c r="A86" s="233" t="e">
        <f>VLOOKUP(D86,非表示_活動量と単位!$D$8:$E$75,2,FALSE)</f>
        <v>#N/A</v>
      </c>
      <c r="B86" s="246"/>
      <c r="C86" s="238"/>
      <c r="D86" s="168"/>
      <c r="E86" s="341"/>
      <c r="F86" s="322" t="str">
        <f t="shared" si="8"/>
        <v/>
      </c>
      <c r="G86" s="152" t="str">
        <f t="shared" si="9"/>
        <v/>
      </c>
      <c r="H86" s="203"/>
      <c r="I86" s="152" t="str">
        <f t="shared" si="10"/>
        <v/>
      </c>
      <c r="J86" s="265"/>
      <c r="K86" s="152" t="str">
        <f t="shared" si="11"/>
        <v/>
      </c>
      <c r="L86" s="329" t="str">
        <f t="shared" si="13"/>
        <v/>
      </c>
      <c r="M86" s="171"/>
      <c r="BL86" s="146"/>
      <c r="BM86" s="143"/>
    </row>
    <row r="87" spans="1:65" ht="25.95" customHeight="1" x14ac:dyDescent="0.45">
      <c r="A87" s="233" t="e">
        <f>VLOOKUP(D87,非表示_活動量と単位!$D$8:$E$75,2,FALSE)</f>
        <v>#N/A</v>
      </c>
      <c r="B87" s="246"/>
      <c r="C87" s="238"/>
      <c r="D87" s="168"/>
      <c r="E87" s="341"/>
      <c r="F87" s="322" t="str">
        <f t="shared" si="8"/>
        <v/>
      </c>
      <c r="G87" s="152" t="str">
        <f t="shared" si="9"/>
        <v/>
      </c>
      <c r="H87" s="203"/>
      <c r="I87" s="152" t="str">
        <f t="shared" si="10"/>
        <v/>
      </c>
      <c r="J87" s="265"/>
      <c r="K87" s="152" t="str">
        <f t="shared" si="11"/>
        <v/>
      </c>
      <c r="L87" s="329" t="str">
        <f t="shared" si="13"/>
        <v/>
      </c>
      <c r="M87" s="171"/>
      <c r="BL87" s="146"/>
      <c r="BM87" s="143"/>
    </row>
    <row r="88" spans="1:65" ht="25.95" customHeight="1" x14ac:dyDescent="0.45">
      <c r="A88" s="233" t="e">
        <f>VLOOKUP(D88,非表示_活動量と単位!$D$8:$E$75,2,FALSE)</f>
        <v>#N/A</v>
      </c>
      <c r="B88" s="246"/>
      <c r="C88" s="238"/>
      <c r="D88" s="168"/>
      <c r="E88" s="341"/>
      <c r="F88" s="322" t="str">
        <f t="shared" si="8"/>
        <v/>
      </c>
      <c r="G88" s="152" t="str">
        <f t="shared" si="9"/>
        <v/>
      </c>
      <c r="H88" s="203"/>
      <c r="I88" s="152" t="str">
        <f t="shared" si="10"/>
        <v/>
      </c>
      <c r="J88" s="265"/>
      <c r="K88" s="152" t="str">
        <f t="shared" si="11"/>
        <v/>
      </c>
      <c r="L88" s="329" t="str">
        <f t="shared" si="13"/>
        <v/>
      </c>
      <c r="M88" s="171"/>
    </row>
    <row r="89" spans="1:65" ht="25.95" customHeight="1" x14ac:dyDescent="0.45">
      <c r="A89" s="233" t="e">
        <f>VLOOKUP(D89,非表示_活動量と単位!$D$8:$E$75,2,FALSE)</f>
        <v>#N/A</v>
      </c>
      <c r="B89" s="246"/>
      <c r="C89" s="238"/>
      <c r="D89" s="168"/>
      <c r="E89" s="341"/>
      <c r="F89" s="322" t="str">
        <f t="shared" si="8"/>
        <v/>
      </c>
      <c r="G89" s="152" t="str">
        <f t="shared" si="9"/>
        <v/>
      </c>
      <c r="H89" s="203"/>
      <c r="I89" s="152" t="str">
        <f t="shared" si="10"/>
        <v/>
      </c>
      <c r="J89" s="265"/>
      <c r="K89" s="152" t="str">
        <f t="shared" si="11"/>
        <v/>
      </c>
      <c r="L89" s="329" t="str">
        <f t="shared" si="13"/>
        <v/>
      </c>
      <c r="M89" s="171"/>
      <c r="BL89" s="146"/>
      <c r="BM89" s="143"/>
    </row>
    <row r="90" spans="1:65" ht="25.95" customHeight="1" x14ac:dyDescent="0.45">
      <c r="A90" s="233" t="e">
        <f>VLOOKUP(D90,非表示_活動量と単位!$D$8:$E$75,2,FALSE)</f>
        <v>#N/A</v>
      </c>
      <c r="B90" s="246"/>
      <c r="C90" s="238"/>
      <c r="D90" s="168"/>
      <c r="E90" s="341"/>
      <c r="F90" s="322" t="str">
        <f t="shared" si="8"/>
        <v/>
      </c>
      <c r="G90" s="152" t="str">
        <f t="shared" si="9"/>
        <v/>
      </c>
      <c r="H90" s="203"/>
      <c r="I90" s="152" t="str">
        <f t="shared" si="10"/>
        <v/>
      </c>
      <c r="J90" s="265"/>
      <c r="K90" s="152" t="str">
        <f t="shared" si="11"/>
        <v/>
      </c>
      <c r="L90" s="329" t="str">
        <f t="shared" si="13"/>
        <v/>
      </c>
      <c r="M90" s="171"/>
      <c r="BL90" s="146"/>
      <c r="BM90" s="143"/>
    </row>
    <row r="91" spans="1:65" ht="25.95" customHeight="1" x14ac:dyDescent="0.45">
      <c r="A91" s="233" t="e">
        <f>VLOOKUP(D91,非表示_活動量と単位!$D$8:$E$75,2,FALSE)</f>
        <v>#N/A</v>
      </c>
      <c r="B91" s="246"/>
      <c r="C91" s="238"/>
      <c r="D91" s="168"/>
      <c r="E91" s="341"/>
      <c r="F91" s="322" t="str">
        <f t="shared" si="8"/>
        <v/>
      </c>
      <c r="G91" s="152" t="str">
        <f t="shared" si="9"/>
        <v/>
      </c>
      <c r="H91" s="203"/>
      <c r="I91" s="152" t="str">
        <f t="shared" si="10"/>
        <v/>
      </c>
      <c r="J91" s="265"/>
      <c r="K91" s="152" t="str">
        <f t="shared" si="11"/>
        <v/>
      </c>
      <c r="L91" s="329" t="str">
        <f t="shared" si="13"/>
        <v/>
      </c>
      <c r="M91" s="171"/>
      <c r="BL91" s="146"/>
      <c r="BM91" s="143"/>
    </row>
    <row r="92" spans="1:65" ht="25.95" customHeight="1" x14ac:dyDescent="0.45">
      <c r="A92" s="233" t="e">
        <f>VLOOKUP(D92,非表示_活動量と単位!$D$8:$E$75,2,FALSE)</f>
        <v>#N/A</v>
      </c>
      <c r="B92" s="246"/>
      <c r="C92" s="238"/>
      <c r="D92" s="168"/>
      <c r="E92" s="341"/>
      <c r="F92" s="322" t="str">
        <f t="shared" si="8"/>
        <v/>
      </c>
      <c r="G92" s="152" t="str">
        <f t="shared" si="9"/>
        <v/>
      </c>
      <c r="H92" s="203"/>
      <c r="I92" s="152" t="str">
        <f t="shared" si="10"/>
        <v/>
      </c>
      <c r="J92" s="265"/>
      <c r="K92" s="152" t="str">
        <f t="shared" si="11"/>
        <v/>
      </c>
      <c r="L92" s="329" t="str">
        <f t="shared" si="13"/>
        <v/>
      </c>
      <c r="M92" s="171"/>
      <c r="BL92" s="146"/>
      <c r="BM92" s="143"/>
    </row>
    <row r="93" spans="1:65" ht="25.95" customHeight="1" x14ac:dyDescent="0.45">
      <c r="A93" s="233" t="e">
        <f>VLOOKUP(D93,非表示_活動量と単位!$D$8:$E$75,2,FALSE)</f>
        <v>#N/A</v>
      </c>
      <c r="B93" s="246"/>
      <c r="C93" s="238"/>
      <c r="D93" s="168"/>
      <c r="E93" s="341"/>
      <c r="F93" s="322" t="str">
        <f t="shared" si="8"/>
        <v/>
      </c>
      <c r="G93" s="152" t="str">
        <f t="shared" si="9"/>
        <v/>
      </c>
      <c r="H93" s="203"/>
      <c r="I93" s="152" t="str">
        <f t="shared" si="10"/>
        <v/>
      </c>
      <c r="J93" s="265"/>
      <c r="K93" s="152" t="str">
        <f t="shared" si="11"/>
        <v/>
      </c>
      <c r="L93" s="329" t="str">
        <f t="shared" si="13"/>
        <v/>
      </c>
      <c r="M93" s="171"/>
    </row>
    <row r="94" spans="1:65" ht="25.95" customHeight="1" x14ac:dyDescent="0.45">
      <c r="A94" s="233" t="e">
        <f>VLOOKUP(D94,非表示_活動量と単位!$D$8:$E$75,2,FALSE)</f>
        <v>#N/A</v>
      </c>
      <c r="B94" s="246"/>
      <c r="C94" s="238"/>
      <c r="D94" s="168"/>
      <c r="E94" s="341"/>
      <c r="F94" s="322" t="str">
        <f t="shared" si="8"/>
        <v/>
      </c>
      <c r="G94" s="152" t="str">
        <f t="shared" si="9"/>
        <v/>
      </c>
      <c r="H94" s="203"/>
      <c r="I94" s="152" t="str">
        <f t="shared" si="10"/>
        <v/>
      </c>
      <c r="J94" s="265"/>
      <c r="K94" s="152" t="str">
        <f t="shared" si="11"/>
        <v/>
      </c>
      <c r="L94" s="329" t="str">
        <f t="shared" si="13"/>
        <v/>
      </c>
      <c r="M94" s="171"/>
      <c r="BL94" s="146"/>
      <c r="BM94" s="143"/>
    </row>
    <row r="95" spans="1:65" ht="25.95" customHeight="1" x14ac:dyDescent="0.45">
      <c r="A95" s="233" t="e">
        <f>VLOOKUP(D95,非表示_活動量と単位!$D$8:$E$75,2,FALSE)</f>
        <v>#N/A</v>
      </c>
      <c r="B95" s="246"/>
      <c r="C95" s="238"/>
      <c r="D95" s="168"/>
      <c r="E95" s="341"/>
      <c r="F95" s="322" t="str">
        <f t="shared" si="8"/>
        <v/>
      </c>
      <c r="G95" s="152" t="str">
        <f t="shared" si="9"/>
        <v/>
      </c>
      <c r="H95" s="203"/>
      <c r="I95" s="152" t="str">
        <f t="shared" si="10"/>
        <v/>
      </c>
      <c r="J95" s="265"/>
      <c r="K95" s="152" t="str">
        <f t="shared" si="11"/>
        <v/>
      </c>
      <c r="L95" s="329" t="str">
        <f t="shared" si="13"/>
        <v/>
      </c>
      <c r="M95" s="171"/>
      <c r="BL95" s="146"/>
      <c r="BM95" s="143"/>
    </row>
    <row r="96" spans="1:65" ht="25.95" customHeight="1" x14ac:dyDescent="0.45">
      <c r="A96" s="233" t="e">
        <f>VLOOKUP(D96,非表示_活動量と単位!$D$8:$E$75,2,FALSE)</f>
        <v>#N/A</v>
      </c>
      <c r="B96" s="246"/>
      <c r="C96" s="238"/>
      <c r="D96" s="168"/>
      <c r="E96" s="341"/>
      <c r="F96" s="322" t="str">
        <f t="shared" si="8"/>
        <v/>
      </c>
      <c r="G96" s="152" t="str">
        <f t="shared" si="9"/>
        <v/>
      </c>
      <c r="H96" s="203"/>
      <c r="I96" s="152" t="str">
        <f t="shared" si="10"/>
        <v/>
      </c>
      <c r="J96" s="265"/>
      <c r="K96" s="152" t="str">
        <f t="shared" si="11"/>
        <v/>
      </c>
      <c r="L96" s="329" t="str">
        <f t="shared" si="13"/>
        <v/>
      </c>
      <c r="M96" s="171"/>
      <c r="BL96" s="146"/>
      <c r="BM96" s="143"/>
    </row>
    <row r="97" spans="1:65" ht="25.95" customHeight="1" x14ac:dyDescent="0.45">
      <c r="A97" s="233" t="e">
        <f>VLOOKUP(D97,非表示_活動量と単位!$D$8:$E$75,2,FALSE)</f>
        <v>#N/A</v>
      </c>
      <c r="B97" s="246"/>
      <c r="C97" s="238"/>
      <c r="D97" s="168"/>
      <c r="E97" s="341"/>
      <c r="F97" s="322" t="str">
        <f t="shared" si="8"/>
        <v/>
      </c>
      <c r="G97" s="152" t="str">
        <f t="shared" si="9"/>
        <v/>
      </c>
      <c r="H97" s="203"/>
      <c r="I97" s="152" t="str">
        <f t="shared" si="10"/>
        <v/>
      </c>
      <c r="J97" s="265"/>
      <c r="K97" s="152" t="str">
        <f t="shared" si="11"/>
        <v/>
      </c>
      <c r="L97" s="329" t="str">
        <f t="shared" si="13"/>
        <v/>
      </c>
      <c r="M97" s="171"/>
      <c r="BL97" s="146"/>
      <c r="BM97" s="143"/>
    </row>
    <row r="98" spans="1:65" ht="25.95" customHeight="1" x14ac:dyDescent="0.45">
      <c r="A98" s="233" t="e">
        <f>VLOOKUP(D98,非表示_活動量と単位!$D$8:$E$75,2,FALSE)</f>
        <v>#N/A</v>
      </c>
      <c r="B98" s="246"/>
      <c r="C98" s="238"/>
      <c r="D98" s="168"/>
      <c r="E98" s="341"/>
      <c r="F98" s="322" t="str">
        <f t="shared" si="8"/>
        <v/>
      </c>
      <c r="G98" s="152" t="str">
        <f t="shared" si="9"/>
        <v/>
      </c>
      <c r="H98" s="203"/>
      <c r="I98" s="152" t="str">
        <f t="shared" si="10"/>
        <v/>
      </c>
      <c r="J98" s="265"/>
      <c r="K98" s="152" t="str">
        <f t="shared" si="11"/>
        <v/>
      </c>
      <c r="L98" s="329" t="str">
        <f t="shared" si="13"/>
        <v/>
      </c>
      <c r="M98" s="171"/>
    </row>
    <row r="99" spans="1:65" ht="25.95" customHeight="1" x14ac:dyDescent="0.45">
      <c r="A99" s="233" t="e">
        <f>VLOOKUP(D99,非表示_活動量と単位!$D$8:$E$75,2,FALSE)</f>
        <v>#N/A</v>
      </c>
      <c r="B99" s="246"/>
      <c r="C99" s="238"/>
      <c r="D99" s="168"/>
      <c r="E99" s="341"/>
      <c r="F99" s="322" t="str">
        <f t="shared" si="8"/>
        <v/>
      </c>
      <c r="G99" s="152" t="str">
        <f t="shared" si="9"/>
        <v/>
      </c>
      <c r="H99" s="203"/>
      <c r="I99" s="152" t="str">
        <f t="shared" si="10"/>
        <v/>
      </c>
      <c r="J99" s="265"/>
      <c r="K99" s="152" t="str">
        <f t="shared" si="11"/>
        <v/>
      </c>
      <c r="L99" s="329" t="str">
        <f t="shared" si="13"/>
        <v/>
      </c>
      <c r="M99" s="171"/>
    </row>
    <row r="100" spans="1:65" ht="25.95" customHeight="1" x14ac:dyDescent="0.45">
      <c r="A100" s="233" t="e">
        <f>VLOOKUP(D100,非表示_活動量と単位!$D$8:$E$75,2,FALSE)</f>
        <v>#N/A</v>
      </c>
      <c r="B100" s="246"/>
      <c r="C100" s="238"/>
      <c r="D100" s="168"/>
      <c r="E100" s="341"/>
      <c r="F100" s="322" t="str">
        <f t="shared" si="8"/>
        <v/>
      </c>
      <c r="G100" s="152" t="str">
        <f t="shared" si="9"/>
        <v/>
      </c>
      <c r="H100" s="203"/>
      <c r="I100" s="152" t="str">
        <f t="shared" si="10"/>
        <v/>
      </c>
      <c r="J100" s="265"/>
      <c r="K100" s="152" t="str">
        <f t="shared" si="11"/>
        <v/>
      </c>
      <c r="L100" s="329" t="str">
        <f t="shared" si="13"/>
        <v/>
      </c>
      <c r="M100" s="171"/>
    </row>
    <row r="101" spans="1:65" ht="25.95" customHeight="1" x14ac:dyDescent="0.45">
      <c r="A101" s="233" t="e">
        <f>VLOOKUP(D101,非表示_活動量と単位!$D$8:$E$75,2,FALSE)</f>
        <v>#N/A</v>
      </c>
      <c r="B101" s="246"/>
      <c r="C101" s="238"/>
      <c r="D101" s="168"/>
      <c r="E101" s="341"/>
      <c r="F101" s="322" t="str">
        <f t="shared" si="8"/>
        <v/>
      </c>
      <c r="G101" s="152" t="str">
        <f t="shared" si="9"/>
        <v/>
      </c>
      <c r="H101" s="203"/>
      <c r="I101" s="152" t="str">
        <f t="shared" si="10"/>
        <v/>
      </c>
      <c r="J101" s="265"/>
      <c r="K101" s="152" t="str">
        <f t="shared" si="11"/>
        <v/>
      </c>
      <c r="L101" s="329" t="str">
        <f t="shared" si="13"/>
        <v/>
      </c>
      <c r="M101" s="171"/>
    </row>
    <row r="102" spans="1:65" ht="25.95" customHeight="1" x14ac:dyDescent="0.45">
      <c r="A102" s="233" t="e">
        <f>VLOOKUP(D102,非表示_活動量と単位!$D$8:$E$75,2,FALSE)</f>
        <v>#N/A</v>
      </c>
      <c r="B102" s="246"/>
      <c r="C102" s="238"/>
      <c r="D102" s="168"/>
      <c r="E102" s="341"/>
      <c r="F102" s="322" t="str">
        <f t="shared" si="8"/>
        <v/>
      </c>
      <c r="G102" s="152" t="str">
        <f t="shared" si="9"/>
        <v/>
      </c>
      <c r="H102" s="203"/>
      <c r="I102" s="152" t="str">
        <f t="shared" si="10"/>
        <v/>
      </c>
      <c r="J102" s="265"/>
      <c r="K102" s="152" t="str">
        <f t="shared" si="11"/>
        <v/>
      </c>
      <c r="L102" s="329" t="str">
        <f t="shared" si="13"/>
        <v/>
      </c>
      <c r="M102" s="171"/>
    </row>
    <row r="103" spans="1:65" ht="25.2" customHeight="1" thickBot="1" x14ac:dyDescent="0.5">
      <c r="A103" s="233" t="e">
        <f>VLOOKUP(D103,非表示_活動量と単位!$D$8:$E$75,2,FALSE)</f>
        <v>#N/A</v>
      </c>
      <c r="B103" s="246"/>
      <c r="C103" s="239"/>
      <c r="D103" s="169"/>
      <c r="E103" s="342"/>
      <c r="F103" s="323" t="str">
        <f t="shared" si="8"/>
        <v/>
      </c>
      <c r="G103" s="153" t="str">
        <f t="shared" si="9"/>
        <v/>
      </c>
      <c r="H103" s="204"/>
      <c r="I103" s="153" t="str">
        <f t="shared" si="10"/>
        <v/>
      </c>
      <c r="J103" s="266"/>
      <c r="K103" s="153" t="str">
        <f t="shared" si="11"/>
        <v/>
      </c>
      <c r="L103" s="330" t="str">
        <f t="shared" si="13"/>
        <v/>
      </c>
      <c r="M103" s="172"/>
      <c r="BL103" s="144"/>
      <c r="BM103" s="143"/>
    </row>
    <row r="104" spans="1:65" ht="12" customHeight="1" x14ac:dyDescent="0.45">
      <c r="E104" s="337"/>
    </row>
    <row r="105" spans="1:65" ht="12" customHeight="1" x14ac:dyDescent="0.45">
      <c r="E105" s="337"/>
    </row>
    <row r="106" spans="1:65" ht="12" customHeight="1" x14ac:dyDescent="0.45">
      <c r="E106" s="337"/>
    </row>
    <row r="107" spans="1:65" ht="12" customHeight="1" x14ac:dyDescent="0.45">
      <c r="E107" s="337"/>
    </row>
    <row r="108" spans="1:65" ht="12" customHeight="1" x14ac:dyDescent="0.45">
      <c r="E108" s="337"/>
    </row>
    <row r="109" spans="1:65" ht="12" customHeight="1" x14ac:dyDescent="0.45">
      <c r="E109" s="337"/>
    </row>
    <row r="110" spans="1:65" ht="12" customHeight="1" x14ac:dyDescent="0.45">
      <c r="E110" s="337"/>
    </row>
    <row r="111" spans="1:65" ht="12" customHeight="1" x14ac:dyDescent="0.45">
      <c r="E111" s="337"/>
    </row>
    <row r="112" spans="1:65" ht="12" customHeight="1" x14ac:dyDescent="0.45">
      <c r="E112" s="337"/>
    </row>
    <row r="113" spans="5:97" ht="12" customHeight="1" x14ac:dyDescent="0.45">
      <c r="E113" s="337"/>
    </row>
    <row r="114" spans="5:97" ht="12" customHeight="1" x14ac:dyDescent="0.45">
      <c r="E114" s="337"/>
    </row>
    <row r="115" spans="5:97" ht="12" customHeight="1" x14ac:dyDescent="0.45">
      <c r="E115" s="337"/>
    </row>
    <row r="116" spans="5:97" ht="12" customHeight="1" x14ac:dyDescent="0.45">
      <c r="E116" s="337"/>
    </row>
    <row r="117" spans="5:97" ht="12" customHeight="1" x14ac:dyDescent="0.45">
      <c r="E117" s="337"/>
    </row>
    <row r="118" spans="5:97" ht="12" customHeight="1" thickBot="1" x14ac:dyDescent="0.5">
      <c r="E118" s="337"/>
      <c r="CS118" s="141" t="s">
        <v>663</v>
      </c>
    </row>
    <row r="119" spans="5:97" ht="12" customHeight="1" x14ac:dyDescent="0.45">
      <c r="E119" s="337"/>
      <c r="CS119" s="147" t="s">
        <v>659</v>
      </c>
    </row>
    <row r="120" spans="5:97" ht="12" customHeight="1" x14ac:dyDescent="0.45">
      <c r="E120" s="337"/>
      <c r="CS120" s="148" t="s">
        <v>661</v>
      </c>
    </row>
    <row r="121" spans="5:97" ht="12" customHeight="1" x14ac:dyDescent="0.45">
      <c r="E121" s="337"/>
      <c r="CR121" s="149"/>
      <c r="CS121" s="148" t="s">
        <v>665</v>
      </c>
    </row>
    <row r="122" spans="5:97" ht="12" customHeight="1" x14ac:dyDescent="0.45">
      <c r="E122" s="337"/>
      <c r="CR122" s="149"/>
      <c r="CS122" s="148" t="s">
        <v>662</v>
      </c>
    </row>
    <row r="123" spans="5:97" ht="12" customHeight="1" thickBot="1" x14ac:dyDescent="0.5">
      <c r="E123" s="337"/>
      <c r="CR123" s="149"/>
      <c r="CS123" s="150" t="s">
        <v>660</v>
      </c>
    </row>
    <row r="124" spans="5:97" ht="12" customHeight="1" x14ac:dyDescent="0.45">
      <c r="E124" s="337"/>
    </row>
    <row r="125" spans="5:97" ht="12" customHeight="1" x14ac:dyDescent="0.45">
      <c r="E125" s="337"/>
    </row>
    <row r="126" spans="5:97" ht="12" customHeight="1" x14ac:dyDescent="0.45">
      <c r="E126" s="337"/>
    </row>
    <row r="127" spans="5:97" ht="12" customHeight="1" x14ac:dyDescent="0.45">
      <c r="E127" s="337"/>
    </row>
    <row r="128" spans="5:97" ht="12" customHeight="1" x14ac:dyDescent="0.45">
      <c r="E128" s="337"/>
    </row>
    <row r="129" spans="5:5" ht="12" customHeight="1" x14ac:dyDescent="0.45">
      <c r="E129" s="337"/>
    </row>
    <row r="130" spans="5:5" ht="12" customHeight="1" x14ac:dyDescent="0.45">
      <c r="E130" s="337"/>
    </row>
    <row r="131" spans="5:5" ht="12" customHeight="1" x14ac:dyDescent="0.45">
      <c r="E131" s="337"/>
    </row>
    <row r="132" spans="5:5" ht="12" customHeight="1" x14ac:dyDescent="0.45">
      <c r="E132" s="337"/>
    </row>
    <row r="133" spans="5:5" ht="12" customHeight="1" x14ac:dyDescent="0.45">
      <c r="E133" s="337"/>
    </row>
    <row r="134" spans="5:5" ht="12" customHeight="1" x14ac:dyDescent="0.45">
      <c r="E134" s="337"/>
    </row>
    <row r="135" spans="5:5" ht="12" customHeight="1" x14ac:dyDescent="0.45">
      <c r="E135" s="337"/>
    </row>
    <row r="136" spans="5:5" ht="12" customHeight="1" x14ac:dyDescent="0.45">
      <c r="E136" s="337"/>
    </row>
    <row r="137" spans="5:5" ht="12" customHeight="1" x14ac:dyDescent="0.45">
      <c r="E137" s="337"/>
    </row>
    <row r="138" spans="5:5" ht="12" customHeight="1" x14ac:dyDescent="0.45">
      <c r="E138" s="337"/>
    </row>
    <row r="139" spans="5:5" ht="12" customHeight="1" x14ac:dyDescent="0.45">
      <c r="E139" s="337"/>
    </row>
    <row r="140" spans="5:5" ht="12" customHeight="1" x14ac:dyDescent="0.45">
      <c r="E140" s="337"/>
    </row>
    <row r="141" spans="5:5" ht="12" customHeight="1" x14ac:dyDescent="0.45">
      <c r="E141" s="337"/>
    </row>
    <row r="142" spans="5:5" ht="12" customHeight="1" x14ac:dyDescent="0.45">
      <c r="E142" s="337"/>
    </row>
    <row r="143" spans="5:5" ht="12" customHeight="1" x14ac:dyDescent="0.45">
      <c r="E143" s="337"/>
    </row>
    <row r="144" spans="5:5" ht="12" customHeight="1" x14ac:dyDescent="0.45">
      <c r="E144" s="337"/>
    </row>
    <row r="145" spans="5:5" ht="12" customHeight="1" x14ac:dyDescent="0.45">
      <c r="E145" s="337"/>
    </row>
    <row r="146" spans="5:5" ht="12" customHeight="1" x14ac:dyDescent="0.45">
      <c r="E146" s="337"/>
    </row>
    <row r="147" spans="5:5" ht="12" customHeight="1" x14ac:dyDescent="0.45">
      <c r="E147" s="337"/>
    </row>
    <row r="148" spans="5:5" ht="12" customHeight="1" x14ac:dyDescent="0.45">
      <c r="E148" s="337"/>
    </row>
    <row r="149" spans="5:5" ht="12" customHeight="1" x14ac:dyDescent="0.45">
      <c r="E149" s="337"/>
    </row>
    <row r="150" spans="5:5" ht="12" customHeight="1" x14ac:dyDescent="0.45">
      <c r="E150" s="337"/>
    </row>
    <row r="151" spans="5:5" ht="12" customHeight="1" x14ac:dyDescent="0.45">
      <c r="E151" s="337"/>
    </row>
    <row r="152" spans="5:5" ht="12" customHeight="1" x14ac:dyDescent="0.45">
      <c r="E152" s="337"/>
    </row>
    <row r="153" spans="5:5" ht="12" customHeight="1" x14ac:dyDescent="0.45">
      <c r="E153" s="337"/>
    </row>
    <row r="154" spans="5:5" ht="12" customHeight="1" x14ac:dyDescent="0.45">
      <c r="E154" s="337"/>
    </row>
    <row r="155" spans="5:5" ht="12" customHeight="1" x14ac:dyDescent="0.45">
      <c r="E155" s="337"/>
    </row>
    <row r="156" spans="5:5" ht="12" customHeight="1" x14ac:dyDescent="0.45">
      <c r="E156" s="337"/>
    </row>
    <row r="157" spans="5:5" ht="12" customHeight="1" x14ac:dyDescent="0.45">
      <c r="E157" s="337"/>
    </row>
    <row r="158" spans="5:5" ht="12" customHeight="1" x14ac:dyDescent="0.45">
      <c r="E158" s="337"/>
    </row>
    <row r="159" spans="5:5" ht="12" customHeight="1" x14ac:dyDescent="0.45">
      <c r="E159" s="337"/>
    </row>
    <row r="160" spans="5:5" ht="12" customHeight="1" x14ac:dyDescent="0.45">
      <c r="E160" s="337"/>
    </row>
    <row r="161" spans="5:95" ht="12" customHeight="1" x14ac:dyDescent="0.45">
      <c r="E161" s="337"/>
    </row>
    <row r="162" spans="5:95" ht="12" customHeight="1" x14ac:dyDescent="0.45">
      <c r="E162" s="337"/>
    </row>
    <row r="163" spans="5:95" ht="12" customHeight="1" x14ac:dyDescent="0.45">
      <c r="E163" s="337"/>
    </row>
    <row r="164" spans="5:95" ht="12" customHeight="1" x14ac:dyDescent="0.45">
      <c r="E164" s="337"/>
    </row>
    <row r="165" spans="5:95" ht="12" customHeight="1" x14ac:dyDescent="0.45">
      <c r="E165" s="337"/>
    </row>
    <row r="166" spans="5:95" ht="12" customHeight="1" x14ac:dyDescent="0.45">
      <c r="E166" s="337"/>
    </row>
    <row r="167" spans="5:95" ht="12" customHeight="1" x14ac:dyDescent="0.45">
      <c r="E167" s="337"/>
    </row>
    <row r="168" spans="5:95" ht="12" customHeight="1" x14ac:dyDescent="0.45">
      <c r="E168" s="337"/>
    </row>
    <row r="169" spans="5:95" ht="12" customHeight="1" x14ac:dyDescent="0.45">
      <c r="E169" s="337"/>
    </row>
    <row r="170" spans="5:95" ht="12" customHeight="1" x14ac:dyDescent="0.45">
      <c r="E170" s="337"/>
      <c r="CM170" s="133"/>
      <c r="CN170" s="133"/>
      <c r="CO170" s="133"/>
      <c r="CP170" s="133"/>
      <c r="CQ170" s="133"/>
    </row>
    <row r="171" spans="5:95" ht="12" customHeight="1" x14ac:dyDescent="0.45">
      <c r="E171" s="337"/>
      <c r="CM171" s="133"/>
      <c r="CN171" s="133"/>
      <c r="CO171" s="133"/>
      <c r="CP171" s="133"/>
      <c r="CQ171" s="133"/>
    </row>
    <row r="172" spans="5:95" ht="12" customHeight="1" x14ac:dyDescent="0.45">
      <c r="E172" s="337"/>
      <c r="CM172" s="133"/>
      <c r="CN172" s="133"/>
      <c r="CO172" s="133"/>
      <c r="CP172" s="133"/>
      <c r="CQ172" s="133"/>
    </row>
    <row r="173" spans="5:95" ht="12" customHeight="1" x14ac:dyDescent="0.45">
      <c r="E173" s="337"/>
      <c r="CM173" s="133"/>
      <c r="CN173" s="133"/>
      <c r="CO173" s="133"/>
      <c r="CP173" s="133"/>
      <c r="CQ173" s="133"/>
    </row>
    <row r="174" spans="5:95" ht="12" customHeight="1" x14ac:dyDescent="0.45">
      <c r="E174" s="337"/>
      <c r="CM174" s="133"/>
      <c r="CN174" s="133"/>
      <c r="CO174" s="133"/>
      <c r="CP174" s="133"/>
      <c r="CQ174" s="133"/>
    </row>
    <row r="175" spans="5:95" ht="12" customHeight="1" x14ac:dyDescent="0.45">
      <c r="E175" s="337"/>
      <c r="CM175" s="133"/>
      <c r="CN175" s="133"/>
      <c r="CO175" s="133"/>
      <c r="CP175" s="133"/>
      <c r="CQ175" s="133"/>
    </row>
    <row r="176" spans="5:95" ht="12" customHeight="1" x14ac:dyDescent="0.45">
      <c r="E176" s="337"/>
      <c r="CM176" s="133"/>
      <c r="CN176" s="133"/>
      <c r="CO176" s="133"/>
      <c r="CP176" s="133"/>
      <c r="CQ176" s="133"/>
    </row>
    <row r="177" spans="5:5" ht="12" customHeight="1" x14ac:dyDescent="0.45">
      <c r="E177" s="337"/>
    </row>
    <row r="178" spans="5:5" ht="12" customHeight="1" x14ac:dyDescent="0.45">
      <c r="E178" s="337"/>
    </row>
    <row r="179" spans="5:5" ht="12" customHeight="1" x14ac:dyDescent="0.45">
      <c r="E179" s="337"/>
    </row>
    <row r="180" spans="5:5" ht="12" customHeight="1" x14ac:dyDescent="0.45">
      <c r="E180" s="337"/>
    </row>
    <row r="181" spans="5:5" ht="12" customHeight="1" x14ac:dyDescent="0.45">
      <c r="E181" s="337"/>
    </row>
    <row r="182" spans="5:5" ht="12" customHeight="1" x14ac:dyDescent="0.45">
      <c r="E182" s="337"/>
    </row>
    <row r="183" spans="5:5" ht="12" customHeight="1" x14ac:dyDescent="0.45">
      <c r="E183" s="337"/>
    </row>
    <row r="184" spans="5:5" ht="12" customHeight="1" x14ac:dyDescent="0.45">
      <c r="E184" s="337"/>
    </row>
    <row r="185" spans="5:5" ht="12" customHeight="1" x14ac:dyDescent="0.45">
      <c r="E185" s="337"/>
    </row>
    <row r="186" spans="5:5" ht="12" customHeight="1" x14ac:dyDescent="0.45">
      <c r="E186" s="337"/>
    </row>
    <row r="187" spans="5:5" ht="12" customHeight="1" x14ac:dyDescent="0.45">
      <c r="E187" s="337"/>
    </row>
    <row r="188" spans="5:5" ht="12" customHeight="1" x14ac:dyDescent="0.45">
      <c r="E188" s="337"/>
    </row>
    <row r="189" spans="5:5" ht="12" customHeight="1" x14ac:dyDescent="0.45"/>
    <row r="190" spans="5:5" ht="12" customHeight="1" x14ac:dyDescent="0.45"/>
    <row r="191" spans="5:5" ht="12" customHeight="1" x14ac:dyDescent="0.45"/>
    <row r="192" spans="5:5"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SI9WpZZ4ivV8w3EPkhzTVEXdoya5YA+0lx3x8rZl1zlBAeura6/Uke4lDy1Ly6FIZly5UTRIxB5l4FlTBhA5wA==" saltValue="ToQKBqwQVLu7RRhG6Rm9Vg==" spinCount="100000" sheet="1" scenarios="1" format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H7:I10 H13:I21">
    <cfRule type="expression" dxfId="55" priority="81">
      <formula>$A7=1</formula>
    </cfRule>
  </conditionalFormatting>
  <conditionalFormatting sqref="F2 L32:L33 B22:E22 B7:B10 B30:E31 B49 B81:B83 D81:D83 D49:D52 D71:D72 D61:D62 D7:M7 D8:D10 B13:D21 E8:E21 B73:D73 F49:M103 E49:E64 F8:M31">
    <cfRule type="expression" dxfId="54" priority="62">
      <formula>$AW$3=TRUE</formula>
    </cfRule>
  </conditionalFormatting>
  <conditionalFormatting sqref="L33">
    <cfRule type="expression" dxfId="53" priority="59">
      <formula>$AW$3=TRUE</formula>
    </cfRule>
  </conditionalFormatting>
  <conditionalFormatting sqref="C8:C10">
    <cfRule type="expression" dxfId="52" priority="54">
      <formula>$AW$3=TRUE</formula>
    </cfRule>
  </conditionalFormatting>
  <conditionalFormatting sqref="C7">
    <cfRule type="expression" dxfId="51" priority="53">
      <formula>$AW$3=TRUE</formula>
    </cfRule>
  </conditionalFormatting>
  <conditionalFormatting sqref="H49:I49 H94:I102 H81:I83">
    <cfRule type="expression" dxfId="50" priority="48">
      <formula>$A49=1</formula>
    </cfRule>
  </conditionalFormatting>
  <conditionalFormatting sqref="B94:D102">
    <cfRule type="expression" dxfId="49" priority="47">
      <formula>$AW$3=TRUE</formula>
    </cfRule>
  </conditionalFormatting>
  <conditionalFormatting sqref="C81:C83">
    <cfRule type="expression" dxfId="48" priority="46">
      <formula>$AW$3=TRUE</formula>
    </cfRule>
  </conditionalFormatting>
  <conditionalFormatting sqref="C49">
    <cfRule type="expression" dxfId="47" priority="45">
      <formula>$AW$3=TRUE</formula>
    </cfRule>
  </conditionalFormatting>
  <conditionalFormatting sqref="B29:E29">
    <cfRule type="expression" dxfId="46" priority="44">
      <formula>$AW$3=TRUE</formula>
    </cfRule>
  </conditionalFormatting>
  <conditionalFormatting sqref="B28:E28">
    <cfRule type="expression" dxfId="45" priority="43">
      <formula>$AW$3=TRUE</formula>
    </cfRule>
  </conditionalFormatting>
  <conditionalFormatting sqref="B27:E27">
    <cfRule type="expression" dxfId="44" priority="42">
      <formula>$AW$3=TRUE</formula>
    </cfRule>
  </conditionalFormatting>
  <conditionalFormatting sqref="B26:E26">
    <cfRule type="expression" dxfId="43" priority="41">
      <formula>$AW$3=TRUE</formula>
    </cfRule>
  </conditionalFormatting>
  <conditionalFormatting sqref="H103:I103">
    <cfRule type="expression" dxfId="42" priority="40">
      <formula>$A103=1</formula>
    </cfRule>
  </conditionalFormatting>
  <conditionalFormatting sqref="B103:D103">
    <cfRule type="expression" dxfId="41" priority="39">
      <formula>$AW$3=TRUE</formula>
    </cfRule>
  </conditionalFormatting>
  <conditionalFormatting sqref="H89:I93">
    <cfRule type="expression" dxfId="40" priority="38">
      <formula>$A89=1</formula>
    </cfRule>
  </conditionalFormatting>
  <conditionalFormatting sqref="B89:D93">
    <cfRule type="expression" dxfId="39" priority="37">
      <formula>$AW$3=TRUE</formula>
    </cfRule>
  </conditionalFormatting>
  <conditionalFormatting sqref="H84:I88">
    <cfRule type="expression" dxfId="38" priority="36">
      <formula>$A84=1</formula>
    </cfRule>
  </conditionalFormatting>
  <conditionalFormatting sqref="B84:D88">
    <cfRule type="expression" dxfId="37" priority="35">
      <formula>$AW$3=TRUE</formula>
    </cfRule>
  </conditionalFormatting>
  <conditionalFormatting sqref="H50:I52">
    <cfRule type="expression" dxfId="36" priority="34">
      <formula>$A50=1</formula>
    </cfRule>
  </conditionalFormatting>
  <conditionalFormatting sqref="B50:B52">
    <cfRule type="expression" dxfId="35" priority="33">
      <formula>$AW$3=TRUE</formula>
    </cfRule>
  </conditionalFormatting>
  <conditionalFormatting sqref="C50:C52">
    <cfRule type="expression" dxfId="34" priority="32">
      <formula>$AW$3=TRUE</formula>
    </cfRule>
  </conditionalFormatting>
  <conditionalFormatting sqref="H58:I60">
    <cfRule type="expression" dxfId="33" priority="31">
      <formula>$A58=1</formula>
    </cfRule>
  </conditionalFormatting>
  <conditionalFormatting sqref="B58:D60">
    <cfRule type="expression" dxfId="32" priority="30">
      <formula>$AW$3=TRUE</formula>
    </cfRule>
  </conditionalFormatting>
  <conditionalFormatting sqref="H53:I57">
    <cfRule type="expression" dxfId="31" priority="29">
      <formula>$A53=1</formula>
    </cfRule>
  </conditionalFormatting>
  <conditionalFormatting sqref="B53:D57">
    <cfRule type="expression" dxfId="30" priority="28">
      <formula>$AW$3=TRUE</formula>
    </cfRule>
  </conditionalFormatting>
  <conditionalFormatting sqref="H71:I72">
    <cfRule type="expression" dxfId="29" priority="27">
      <formula>$A71=1</formula>
    </cfRule>
  </conditionalFormatting>
  <conditionalFormatting sqref="B71:B72">
    <cfRule type="expression" dxfId="28" priority="26">
      <formula>$AW$3=TRUE</formula>
    </cfRule>
  </conditionalFormatting>
  <conditionalFormatting sqref="C71:C72">
    <cfRule type="expression" dxfId="27" priority="25">
      <formula>$AW$3=TRUE</formula>
    </cfRule>
  </conditionalFormatting>
  <conditionalFormatting sqref="H78:I80">
    <cfRule type="expression" dxfId="26" priority="24">
      <formula>$A78=1</formula>
    </cfRule>
  </conditionalFormatting>
  <conditionalFormatting sqref="B78:D80">
    <cfRule type="expression" dxfId="25" priority="23">
      <formula>$AW$3=TRUE</formula>
    </cfRule>
  </conditionalFormatting>
  <conditionalFormatting sqref="H73:I77">
    <cfRule type="expression" dxfId="24" priority="22">
      <formula>$A73=1</formula>
    </cfRule>
  </conditionalFormatting>
  <conditionalFormatting sqref="B74:D77">
    <cfRule type="expression" dxfId="23" priority="21">
      <formula>$AW$3=TRUE</formula>
    </cfRule>
  </conditionalFormatting>
  <conditionalFormatting sqref="H61:I62">
    <cfRule type="expression" dxfId="22" priority="20">
      <formula>$A61=1</formula>
    </cfRule>
  </conditionalFormatting>
  <conditionalFormatting sqref="B61:B62">
    <cfRule type="expression" dxfId="21" priority="19">
      <formula>$AW$3=TRUE</formula>
    </cfRule>
  </conditionalFormatting>
  <conditionalFormatting sqref="C61:C62">
    <cfRule type="expression" dxfId="20" priority="18">
      <formula>$AW$3=TRUE</formula>
    </cfRule>
  </conditionalFormatting>
  <conditionalFormatting sqref="H68:I70">
    <cfRule type="expression" dxfId="19" priority="17">
      <formula>$A68=1</formula>
    </cfRule>
  </conditionalFormatting>
  <conditionalFormatting sqref="B68:D70">
    <cfRule type="expression" dxfId="18" priority="16">
      <formula>$AW$3=TRUE</formula>
    </cfRule>
  </conditionalFormatting>
  <conditionalFormatting sqref="H63:I67">
    <cfRule type="expression" dxfId="17" priority="15">
      <formula>$A63=1</formula>
    </cfRule>
  </conditionalFormatting>
  <conditionalFormatting sqref="B63:D67">
    <cfRule type="expression" dxfId="16" priority="14">
      <formula>$AW$3=TRUE</formula>
    </cfRule>
  </conditionalFormatting>
  <conditionalFormatting sqref="H11:I12">
    <cfRule type="expression" dxfId="15" priority="13">
      <formula>$A11=1</formula>
    </cfRule>
  </conditionalFormatting>
  <conditionalFormatting sqref="B11:D12">
    <cfRule type="expression" dxfId="14" priority="12">
      <formula>$AW$3=TRUE</formula>
    </cfRule>
  </conditionalFormatting>
  <conditionalFormatting sqref="B25:E25">
    <cfRule type="expression" dxfId="13" priority="11">
      <formula>$AW$3=TRUE</formula>
    </cfRule>
  </conditionalFormatting>
  <conditionalFormatting sqref="B24:E24">
    <cfRule type="expression" dxfId="12" priority="10">
      <formula>$AW$3=TRUE</formula>
    </cfRule>
  </conditionalFormatting>
  <conditionalFormatting sqref="B23:E23">
    <cfRule type="expression" dxfId="11" priority="9">
      <formula>$AW$3=TRUE</formula>
    </cfRule>
  </conditionalFormatting>
  <conditionalFormatting sqref="E72:E103">
    <cfRule type="expression" dxfId="10" priority="8">
      <formula>$AW$3=TRUE</formula>
    </cfRule>
  </conditionalFormatting>
  <conditionalFormatting sqref="E71">
    <cfRule type="expression" dxfId="9" priority="7">
      <formula>$AW$3=TRUE</formula>
    </cfRule>
  </conditionalFormatting>
  <conditionalFormatting sqref="E70">
    <cfRule type="expression" dxfId="8" priority="6">
      <formula>$AW$3=TRUE</formula>
    </cfRule>
  </conditionalFormatting>
  <conditionalFormatting sqref="E69">
    <cfRule type="expression" dxfId="7" priority="5">
      <formula>$AW$3=TRUE</formula>
    </cfRule>
  </conditionalFormatting>
  <conditionalFormatting sqref="E68">
    <cfRule type="expression" dxfId="6" priority="4">
      <formula>$AW$3=TRUE</formula>
    </cfRule>
  </conditionalFormatting>
  <conditionalFormatting sqref="E67">
    <cfRule type="expression" dxfId="5" priority="3">
      <formula>$AW$3=TRUE</formula>
    </cfRule>
  </conditionalFormatting>
  <conditionalFormatting sqref="E66">
    <cfRule type="expression" dxfId="4" priority="2">
      <formula>$AW$3=TRUE</formula>
    </cfRule>
  </conditionalFormatting>
  <conditionalFormatting sqref="E65">
    <cfRule type="expression" dxfId="3" priority="1">
      <formula>$AW$3=TRUE</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861060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69921875" defaultRowHeight="13.2" x14ac:dyDescent="0.45"/>
  <cols>
    <col min="1" max="7" width="2.19921875" style="33" customWidth="1"/>
    <col min="8" max="8" width="11.5" style="33" customWidth="1"/>
    <col min="9" max="9" width="2.19921875" style="33" customWidth="1"/>
    <col min="10" max="10" width="2.69921875" style="33" customWidth="1"/>
    <col min="11" max="11" width="11.5" style="33" customWidth="1"/>
    <col min="12" max="13" width="2.19921875" style="33" customWidth="1"/>
    <col min="14" max="14" width="10" style="33" customWidth="1"/>
    <col min="15" max="15" width="5.09765625" style="33" customWidth="1"/>
    <col min="16" max="16" width="10.5" style="33" hidden="1" customWidth="1"/>
    <col min="17" max="17" width="42.19921875" style="33" customWidth="1"/>
    <col min="18" max="19" width="2.19921875" style="33" customWidth="1"/>
    <col min="20" max="20" width="3.69921875" style="33" customWidth="1"/>
    <col min="21" max="34" width="2.19921875" style="33" customWidth="1"/>
    <col min="35" max="39" width="8.69921875" style="33"/>
    <col min="40" max="40" width="8.69921875" style="33" customWidth="1"/>
    <col min="41" max="41" width="8.69921875" style="33" hidden="1" customWidth="1"/>
    <col min="42" max="42" width="8.69921875" style="33" customWidth="1"/>
    <col min="43" max="16384" width="8.69921875" style="33"/>
  </cols>
  <sheetData>
    <row r="1" spans="2:41" ht="12" customHeight="1" x14ac:dyDescent="0.45"/>
    <row r="2" spans="2:41" ht="15" thickBot="1" x14ac:dyDescent="0.5">
      <c r="B2" s="40" t="s">
        <v>867</v>
      </c>
      <c r="C2" s="41"/>
      <c r="D2" s="41" t="s">
        <v>846</v>
      </c>
      <c r="E2" s="41"/>
      <c r="F2" s="20"/>
      <c r="G2" s="20"/>
      <c r="H2" s="20"/>
      <c r="I2" s="20"/>
      <c r="J2" s="5"/>
      <c r="K2" s="5"/>
      <c r="L2" s="5"/>
      <c r="M2" s="5"/>
      <c r="N2" s="5"/>
      <c r="O2" s="5"/>
      <c r="P2" s="5"/>
      <c r="Q2" s="5"/>
      <c r="R2" s="5"/>
      <c r="S2" s="5"/>
      <c r="T2" s="5"/>
      <c r="U2" s="5"/>
      <c r="AO2" s="21" t="s">
        <v>737</v>
      </c>
    </row>
    <row r="3" spans="2:41" ht="12" customHeight="1" thickBot="1" x14ac:dyDescent="0.5">
      <c r="AO3" s="267" t="b">
        <v>0</v>
      </c>
    </row>
    <row r="4" spans="2:41" ht="12" customHeight="1" thickBot="1" x14ac:dyDescent="0.5"/>
    <row r="5" spans="2:41" ht="12" customHeight="1" x14ac:dyDescent="0.45">
      <c r="B5" s="582" t="s">
        <v>736</v>
      </c>
      <c r="C5" s="569"/>
      <c r="D5" s="569"/>
      <c r="E5" s="569"/>
      <c r="F5" s="569"/>
      <c r="G5" s="583"/>
      <c r="H5" s="568" t="s">
        <v>803</v>
      </c>
      <c r="I5" s="569"/>
      <c r="J5" s="583"/>
      <c r="K5" s="568" t="s">
        <v>558</v>
      </c>
      <c r="L5" s="569"/>
      <c r="M5" s="569"/>
      <c r="N5" s="569"/>
      <c r="O5" s="569"/>
      <c r="P5" s="569"/>
      <c r="Q5" s="570"/>
    </row>
    <row r="6" spans="2:41" ht="17.7" customHeight="1" thickBot="1" x14ac:dyDescent="0.5">
      <c r="B6" s="584"/>
      <c r="C6" s="572"/>
      <c r="D6" s="572"/>
      <c r="E6" s="572"/>
      <c r="F6" s="572"/>
      <c r="G6" s="585"/>
      <c r="H6" s="571"/>
      <c r="I6" s="572"/>
      <c r="J6" s="585"/>
      <c r="K6" s="571"/>
      <c r="L6" s="572"/>
      <c r="M6" s="572"/>
      <c r="N6" s="572"/>
      <c r="O6" s="572"/>
      <c r="P6" s="572"/>
      <c r="Q6" s="573"/>
    </row>
    <row r="7" spans="2:41" ht="24" customHeight="1" thickBot="1" x14ac:dyDescent="0.5">
      <c r="B7" s="586" t="str">
        <f>'4. 排出源リスト'!F2</f>
        <v>令和4年度</v>
      </c>
      <c r="C7" s="587"/>
      <c r="D7" s="587"/>
      <c r="E7" s="587"/>
      <c r="F7" s="587"/>
      <c r="G7" s="588"/>
      <c r="H7" s="294">
        <f>'6-1. CO2排出量（令和4年度）'!L32</f>
        <v>0</v>
      </c>
      <c r="I7" s="589" t="s">
        <v>804</v>
      </c>
      <c r="J7" s="590"/>
      <c r="K7" s="574"/>
      <c r="L7" s="575"/>
      <c r="M7" s="575"/>
      <c r="N7" s="575"/>
      <c r="O7" s="575"/>
      <c r="P7" s="575"/>
      <c r="Q7" s="576"/>
    </row>
    <row r="8" spans="2:41" ht="12" customHeight="1" x14ac:dyDescent="0.45">
      <c r="B8" s="93"/>
      <c r="C8" s="93"/>
      <c r="D8" s="5"/>
      <c r="E8" s="91"/>
      <c r="F8" s="91"/>
    </row>
    <row r="9" spans="2:41" ht="12" customHeight="1" x14ac:dyDescent="0.45">
      <c r="B9" s="93"/>
      <c r="C9" s="90"/>
    </row>
    <row r="10" spans="2:41" ht="12" customHeight="1" x14ac:dyDescent="0.45">
      <c r="J10" s="5"/>
      <c r="K10" s="5"/>
      <c r="L10" s="5"/>
      <c r="M10" s="5"/>
      <c r="N10" s="5"/>
      <c r="O10" s="5"/>
      <c r="P10" s="5"/>
      <c r="Q10" s="5"/>
      <c r="R10" s="5"/>
      <c r="S10" s="5"/>
      <c r="T10" s="5"/>
      <c r="U10" s="5"/>
    </row>
    <row r="11" spans="2:41" ht="24" customHeight="1" x14ac:dyDescent="0.45">
      <c r="B11" s="577"/>
      <c r="C11" s="577"/>
      <c r="D11" s="577"/>
      <c r="E11" s="577"/>
      <c r="F11" s="577"/>
      <c r="G11" s="577"/>
      <c r="H11" s="331"/>
      <c r="I11" s="312"/>
      <c r="J11" s="311"/>
      <c r="K11" s="313"/>
      <c r="L11" s="313"/>
      <c r="M11" s="313"/>
      <c r="N11" s="313"/>
      <c r="O11" s="313"/>
      <c r="P11" s="313"/>
      <c r="Q11" s="313"/>
      <c r="R11" s="92"/>
      <c r="S11" s="92"/>
      <c r="T11" s="5"/>
      <c r="U11" s="5"/>
    </row>
    <row r="12" spans="2:41" ht="12" customHeight="1" x14ac:dyDescent="0.45">
      <c r="B12" s="314"/>
      <c r="C12" s="315"/>
      <c r="D12" s="314"/>
      <c r="E12" s="314"/>
      <c r="F12" s="316"/>
      <c r="G12" s="316"/>
      <c r="H12" s="316"/>
      <c r="I12" s="316"/>
      <c r="J12" s="313"/>
      <c r="K12" s="313"/>
      <c r="L12" s="313"/>
      <c r="M12" s="313"/>
      <c r="N12" s="313"/>
      <c r="O12" s="313"/>
      <c r="P12" s="313"/>
      <c r="Q12" s="313"/>
      <c r="R12" s="5"/>
      <c r="S12" s="5"/>
      <c r="T12" s="5"/>
      <c r="U12" s="5"/>
    </row>
    <row r="13" spans="2:41" ht="12" customHeight="1" x14ac:dyDescent="0.45">
      <c r="B13" s="317"/>
      <c r="C13" s="318"/>
      <c r="D13" s="311"/>
      <c r="E13" s="314"/>
      <c r="F13" s="314"/>
      <c r="G13" s="314"/>
      <c r="H13" s="314"/>
      <c r="I13" s="314"/>
      <c r="J13" s="313"/>
      <c r="K13" s="313"/>
      <c r="L13" s="313"/>
      <c r="M13" s="313"/>
      <c r="N13" s="313"/>
      <c r="O13" s="313"/>
      <c r="P13" s="313"/>
      <c r="Q13" s="313"/>
      <c r="R13" s="54"/>
      <c r="S13" s="54"/>
      <c r="T13" s="54"/>
      <c r="U13" s="5"/>
    </row>
    <row r="14" spans="2:41" ht="12" customHeight="1" x14ac:dyDescent="0.45">
      <c r="B14" s="93"/>
      <c r="C14" s="93"/>
      <c r="D14" s="93"/>
      <c r="E14" s="93"/>
      <c r="F14" s="93"/>
      <c r="G14" s="93"/>
      <c r="H14" s="93"/>
      <c r="I14" s="93"/>
      <c r="J14" s="54"/>
      <c r="K14" s="54"/>
      <c r="L14" s="54"/>
      <c r="M14" s="54"/>
      <c r="N14" s="54"/>
      <c r="O14" s="54"/>
      <c r="P14" s="54"/>
      <c r="Q14" s="54"/>
      <c r="R14" s="54"/>
      <c r="S14" s="54"/>
      <c r="T14" s="54"/>
      <c r="U14" s="5"/>
    </row>
    <row r="15" spans="2:41" ht="12" customHeight="1" x14ac:dyDescent="0.45">
      <c r="B15" s="8" t="s">
        <v>868</v>
      </c>
      <c r="C15" s="93"/>
      <c r="D15" s="93"/>
      <c r="E15" s="93"/>
      <c r="F15" s="93"/>
      <c r="G15" s="93"/>
      <c r="H15" s="606" t="s">
        <v>879</v>
      </c>
      <c r="I15" s="93"/>
      <c r="J15" s="54"/>
      <c r="K15" s="54"/>
      <c r="L15" s="54"/>
      <c r="M15" s="54"/>
      <c r="N15" s="54"/>
      <c r="O15" s="54"/>
      <c r="P15" s="54"/>
      <c r="Q15" s="54"/>
      <c r="R15" s="54"/>
      <c r="S15" s="54"/>
      <c r="T15" s="54"/>
      <c r="U15" s="5"/>
    </row>
    <row r="16" spans="2:41" ht="19.8" customHeight="1" thickBot="1" x14ac:dyDescent="0.5">
      <c r="C16" s="93"/>
      <c r="D16" s="93"/>
      <c r="E16" s="93"/>
      <c r="F16" s="93"/>
      <c r="G16" s="93"/>
      <c r="H16" s="606" t="s">
        <v>878</v>
      </c>
      <c r="I16" s="93"/>
      <c r="J16" s="54"/>
      <c r="K16" s="54"/>
      <c r="L16" s="54"/>
      <c r="M16" s="54"/>
      <c r="N16" s="54"/>
      <c r="O16" s="54"/>
      <c r="P16" s="54"/>
      <c r="Q16" s="54"/>
      <c r="R16" s="54"/>
      <c r="S16" s="54"/>
      <c r="T16" s="54"/>
      <c r="U16" s="5"/>
    </row>
    <row r="17" spans="2:21" ht="31.2" customHeight="1" x14ac:dyDescent="0.45">
      <c r="B17" s="578" t="s">
        <v>736</v>
      </c>
      <c r="C17" s="492"/>
      <c r="D17" s="492"/>
      <c r="E17" s="492"/>
      <c r="F17" s="492"/>
      <c r="G17" s="492"/>
      <c r="H17" s="405" t="s">
        <v>750</v>
      </c>
      <c r="I17" s="362"/>
      <c r="J17" s="363"/>
      <c r="K17" s="500" t="s">
        <v>805</v>
      </c>
      <c r="L17" s="501"/>
      <c r="M17" s="502"/>
      <c r="N17" s="596" t="s">
        <v>751</v>
      </c>
      <c r="O17" s="597"/>
      <c r="P17" s="54"/>
      <c r="Q17" s="54"/>
      <c r="R17" s="54"/>
      <c r="S17" s="54"/>
      <c r="T17" s="54"/>
      <c r="U17" s="5"/>
    </row>
    <row r="18" spans="2:21" ht="21.6" customHeight="1" thickBot="1" x14ac:dyDescent="0.5">
      <c r="B18" s="579" t="str">
        <f>'4. 排出源リスト'!F2</f>
        <v>令和4年度</v>
      </c>
      <c r="C18" s="580"/>
      <c r="D18" s="580"/>
      <c r="E18" s="580"/>
      <c r="F18" s="580"/>
      <c r="G18" s="581"/>
      <c r="H18" s="598"/>
      <c r="I18" s="599"/>
      <c r="J18" s="600"/>
      <c r="K18" s="591"/>
      <c r="L18" s="592"/>
      <c r="M18" s="593"/>
      <c r="N18" s="594"/>
      <c r="O18" s="595"/>
      <c r="P18" s="54"/>
      <c r="Q18" s="54"/>
      <c r="R18" s="54"/>
      <c r="S18" s="54"/>
      <c r="T18" s="54"/>
      <c r="U18" s="5"/>
    </row>
    <row r="19" spans="2:21" ht="12" customHeight="1" x14ac:dyDescent="0.45">
      <c r="C19" s="93"/>
      <c r="D19" s="93"/>
      <c r="E19" s="93"/>
      <c r="F19" s="93"/>
      <c r="G19" s="93"/>
      <c r="H19" s="93"/>
      <c r="I19" s="93"/>
      <c r="J19" s="54"/>
      <c r="K19" s="54"/>
      <c r="L19" s="54"/>
      <c r="M19" s="54"/>
      <c r="N19" s="54"/>
      <c r="O19" s="54"/>
      <c r="P19" s="54"/>
      <c r="Q19" s="54"/>
      <c r="R19" s="54"/>
      <c r="S19" s="54"/>
      <c r="T19" s="54"/>
      <c r="U19" s="5"/>
    </row>
    <row r="20" spans="2:21" ht="12" customHeight="1" x14ac:dyDescent="0.45">
      <c r="B20" s="241"/>
      <c r="C20" s="227"/>
      <c r="D20" s="32"/>
      <c r="E20" s="32"/>
      <c r="F20" s="32"/>
      <c r="G20" s="32"/>
      <c r="H20" s="32"/>
      <c r="I20" s="32"/>
      <c r="J20" s="28"/>
      <c r="K20" s="28"/>
      <c r="L20" s="28"/>
      <c r="M20" s="28"/>
      <c r="N20" s="28"/>
      <c r="O20" s="28"/>
      <c r="P20" s="28"/>
      <c r="Q20" s="54"/>
      <c r="R20" s="54"/>
      <c r="S20" s="54"/>
      <c r="T20" s="54"/>
      <c r="U20" s="5"/>
    </row>
    <row r="21" spans="2:21" ht="12" customHeight="1" x14ac:dyDescent="0.45">
      <c r="B21" s="28"/>
      <c r="C21" s="28"/>
      <c r="D21" s="28"/>
      <c r="E21" s="240"/>
      <c r="F21" s="240"/>
      <c r="G21" s="240"/>
      <c r="H21" s="240"/>
      <c r="I21" s="240"/>
      <c r="J21" s="240"/>
      <c r="K21" s="240"/>
      <c r="L21" s="240"/>
      <c r="M21" s="240"/>
      <c r="N21" s="240"/>
      <c r="O21" s="240"/>
      <c r="P21" s="240"/>
      <c r="Q21" s="91"/>
      <c r="R21" s="91"/>
      <c r="S21" s="91"/>
      <c r="T21" s="91"/>
    </row>
    <row r="22" spans="2:21" ht="12" customHeight="1" x14ac:dyDescent="0.45">
      <c r="B22" s="240"/>
      <c r="C22" s="240"/>
      <c r="D22" s="240"/>
      <c r="E22" s="240"/>
      <c r="F22" s="240"/>
      <c r="G22" s="240"/>
      <c r="H22" s="240"/>
      <c r="I22" s="240"/>
      <c r="J22" s="240"/>
      <c r="K22" s="240"/>
      <c r="L22" s="240"/>
      <c r="M22" s="240"/>
      <c r="N22" s="240"/>
      <c r="O22" s="240"/>
      <c r="P22" s="240"/>
    </row>
    <row r="23" spans="2:21" ht="28.2" customHeight="1" x14ac:dyDescent="0.45">
      <c r="B23" s="566"/>
      <c r="C23" s="566"/>
      <c r="D23" s="566"/>
      <c r="E23" s="566"/>
      <c r="F23" s="566"/>
      <c r="G23" s="566"/>
      <c r="H23" s="566"/>
      <c r="I23" s="566"/>
      <c r="J23" s="566"/>
      <c r="K23" s="567"/>
      <c r="L23" s="567"/>
      <c r="M23" s="567"/>
      <c r="N23" s="567"/>
      <c r="O23" s="567"/>
      <c r="P23" s="567"/>
    </row>
    <row r="24" spans="2:21" ht="15.6" customHeight="1" x14ac:dyDescent="0.45">
      <c r="B24" s="480"/>
      <c r="C24" s="480"/>
      <c r="D24" s="480"/>
      <c r="E24" s="480"/>
      <c r="F24" s="480"/>
      <c r="G24" s="480"/>
      <c r="H24" s="565"/>
      <c r="I24" s="565"/>
      <c r="J24" s="565"/>
      <c r="K24" s="564"/>
      <c r="L24" s="564"/>
      <c r="M24" s="564"/>
      <c r="N24" s="564"/>
      <c r="O24" s="564"/>
      <c r="P24" s="564"/>
    </row>
    <row r="25" spans="2:21" ht="15.6" customHeight="1" x14ac:dyDescent="0.45">
      <c r="B25" s="468"/>
      <c r="C25" s="468"/>
      <c r="D25" s="468"/>
      <c r="E25" s="468"/>
      <c r="F25" s="468"/>
      <c r="G25" s="468"/>
      <c r="H25" s="565"/>
      <c r="I25" s="565"/>
      <c r="J25" s="565"/>
      <c r="K25" s="564"/>
      <c r="L25" s="564"/>
      <c r="M25" s="564"/>
      <c r="N25" s="564"/>
      <c r="O25" s="564"/>
      <c r="P25" s="564"/>
    </row>
    <row r="26" spans="2:21" ht="15.6" customHeight="1" x14ac:dyDescent="0.45">
      <c r="B26" s="480"/>
      <c r="C26" s="480"/>
      <c r="D26" s="480"/>
      <c r="E26" s="480"/>
      <c r="F26" s="480"/>
      <c r="G26" s="480"/>
      <c r="H26" s="565"/>
      <c r="I26" s="565"/>
      <c r="J26" s="565"/>
      <c r="K26" s="564"/>
      <c r="L26" s="564"/>
      <c r="M26" s="564"/>
      <c r="N26" s="564"/>
      <c r="O26" s="564"/>
      <c r="P26" s="564"/>
    </row>
    <row r="27" spans="2:21" ht="15.6" customHeight="1" x14ac:dyDescent="0.45">
      <c r="B27" s="468"/>
      <c r="C27" s="468"/>
      <c r="D27" s="468"/>
      <c r="E27" s="468"/>
      <c r="F27" s="468"/>
      <c r="G27" s="468"/>
      <c r="H27" s="565"/>
      <c r="I27" s="565"/>
      <c r="J27" s="565"/>
      <c r="K27" s="564"/>
      <c r="L27" s="564"/>
      <c r="M27" s="564"/>
      <c r="N27" s="564"/>
      <c r="O27" s="564"/>
      <c r="P27" s="564"/>
    </row>
    <row r="28" spans="2:21" ht="15.6" customHeight="1" x14ac:dyDescent="0.45">
      <c r="B28" s="480"/>
      <c r="C28" s="480"/>
      <c r="D28" s="480"/>
      <c r="E28" s="480"/>
      <c r="F28" s="480"/>
      <c r="G28" s="480"/>
      <c r="H28" s="565"/>
      <c r="I28" s="565"/>
      <c r="J28" s="565"/>
      <c r="K28" s="564"/>
      <c r="L28" s="564"/>
      <c r="M28" s="564"/>
      <c r="N28" s="564"/>
      <c r="O28" s="564"/>
      <c r="P28" s="564"/>
    </row>
    <row r="29" spans="2:21" ht="15.6" customHeight="1" x14ac:dyDescent="0.45">
      <c r="B29" s="468"/>
      <c r="C29" s="468"/>
      <c r="D29" s="468"/>
      <c r="E29" s="468"/>
      <c r="F29" s="468"/>
      <c r="G29" s="468"/>
      <c r="H29" s="565"/>
      <c r="I29" s="565"/>
      <c r="J29" s="565"/>
      <c r="K29" s="564"/>
      <c r="L29" s="564"/>
      <c r="M29" s="564"/>
      <c r="N29" s="564"/>
      <c r="O29" s="564"/>
      <c r="P29" s="564"/>
    </row>
    <row r="30" spans="2:21" ht="15.6" customHeight="1" x14ac:dyDescent="0.45">
      <c r="B30" s="480"/>
      <c r="C30" s="480"/>
      <c r="D30" s="480"/>
      <c r="E30" s="480"/>
      <c r="F30" s="480"/>
      <c r="G30" s="480"/>
      <c r="H30" s="565"/>
      <c r="I30" s="565"/>
      <c r="J30" s="565"/>
      <c r="K30" s="564"/>
      <c r="L30" s="564"/>
      <c r="M30" s="564"/>
      <c r="N30" s="564"/>
      <c r="O30" s="564"/>
      <c r="P30" s="564"/>
    </row>
    <row r="31" spans="2:21" ht="15.6" customHeight="1" x14ac:dyDescent="0.45">
      <c r="B31" s="468"/>
      <c r="C31" s="468"/>
      <c r="D31" s="468"/>
      <c r="E31" s="468"/>
      <c r="F31" s="468"/>
      <c r="G31" s="468"/>
      <c r="H31" s="565"/>
      <c r="I31" s="565"/>
      <c r="J31" s="565"/>
      <c r="K31" s="564"/>
      <c r="L31" s="564"/>
      <c r="M31" s="564"/>
      <c r="N31" s="564"/>
      <c r="O31" s="564"/>
      <c r="P31" s="564"/>
    </row>
    <row r="32" spans="2:21" ht="15.6" customHeight="1" x14ac:dyDescent="0.45">
      <c r="B32" s="480"/>
      <c r="C32" s="480"/>
      <c r="D32" s="480"/>
      <c r="E32" s="480"/>
      <c r="F32" s="480"/>
      <c r="G32" s="480"/>
      <c r="H32" s="565"/>
      <c r="I32" s="565"/>
      <c r="J32" s="565"/>
      <c r="K32" s="564"/>
      <c r="L32" s="564"/>
      <c r="M32" s="564"/>
      <c r="N32" s="564"/>
      <c r="O32" s="564"/>
      <c r="P32" s="564"/>
    </row>
    <row r="33" spans="2:16" ht="15.6" customHeight="1" x14ac:dyDescent="0.45">
      <c r="B33" s="468"/>
      <c r="C33" s="468"/>
      <c r="D33" s="468"/>
      <c r="E33" s="468"/>
      <c r="F33" s="468"/>
      <c r="G33" s="468"/>
      <c r="H33" s="565"/>
      <c r="I33" s="565"/>
      <c r="J33" s="565"/>
      <c r="K33" s="564"/>
      <c r="L33" s="564"/>
      <c r="M33" s="564"/>
      <c r="N33" s="564"/>
      <c r="O33" s="564"/>
      <c r="P33" s="564"/>
    </row>
    <row r="34" spans="2:16" ht="15.6" customHeight="1" x14ac:dyDescent="0.45">
      <c r="B34" s="480"/>
      <c r="C34" s="480"/>
      <c r="D34" s="480"/>
      <c r="E34" s="480"/>
      <c r="F34" s="480"/>
      <c r="G34" s="480"/>
      <c r="H34" s="565"/>
      <c r="I34" s="565"/>
      <c r="J34" s="565"/>
      <c r="K34" s="564"/>
      <c r="L34" s="564"/>
      <c r="M34" s="564"/>
      <c r="N34" s="564"/>
      <c r="O34" s="564"/>
      <c r="P34" s="564"/>
    </row>
    <row r="35" spans="2:16" ht="15.6" customHeight="1" x14ac:dyDescent="0.45">
      <c r="B35" s="468"/>
      <c r="C35" s="468"/>
      <c r="D35" s="468"/>
      <c r="E35" s="468"/>
      <c r="F35" s="468"/>
      <c r="G35" s="468"/>
      <c r="H35" s="565"/>
      <c r="I35" s="565"/>
      <c r="J35" s="565"/>
      <c r="K35" s="564"/>
      <c r="L35" s="564"/>
      <c r="M35" s="564"/>
      <c r="N35" s="564"/>
      <c r="O35" s="564"/>
      <c r="P35" s="564"/>
    </row>
    <row r="36" spans="2:16" ht="15.6" customHeight="1" x14ac:dyDescent="0.45">
      <c r="B36" s="480"/>
      <c r="C36" s="480"/>
      <c r="D36" s="480"/>
      <c r="E36" s="480"/>
      <c r="F36" s="480"/>
      <c r="G36" s="480"/>
      <c r="H36" s="565"/>
      <c r="I36" s="565"/>
      <c r="J36" s="565"/>
      <c r="K36" s="564"/>
      <c r="L36" s="564"/>
      <c r="M36" s="564"/>
      <c r="N36" s="564"/>
      <c r="O36" s="564"/>
      <c r="P36" s="564"/>
    </row>
    <row r="37" spans="2:16" ht="15.6" customHeight="1" x14ac:dyDescent="0.45">
      <c r="B37" s="468"/>
      <c r="C37" s="468"/>
      <c r="D37" s="468"/>
      <c r="E37" s="468"/>
      <c r="F37" s="468"/>
      <c r="G37" s="468"/>
      <c r="H37" s="565"/>
      <c r="I37" s="565"/>
      <c r="J37" s="565"/>
      <c r="K37" s="564"/>
      <c r="L37" s="564"/>
      <c r="M37" s="564"/>
      <c r="N37" s="564"/>
      <c r="O37" s="564"/>
      <c r="P37" s="564"/>
    </row>
    <row r="38" spans="2:16" ht="15.6" customHeight="1" x14ac:dyDescent="0.45">
      <c r="B38" s="480"/>
      <c r="C38" s="480"/>
      <c r="D38" s="480"/>
      <c r="E38" s="480"/>
      <c r="F38" s="480"/>
      <c r="G38" s="480"/>
      <c r="H38" s="565"/>
      <c r="I38" s="565"/>
      <c r="J38" s="565"/>
      <c r="K38" s="564"/>
      <c r="L38" s="564"/>
      <c r="M38" s="564"/>
      <c r="N38" s="564"/>
      <c r="O38" s="564"/>
      <c r="P38" s="564"/>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GcjOrDDjPFc5EnpEbpD5+LNgnuV6pT/RimfR3ecV8AZ3VJxv/t7s94jvixKHBuSZMkxcwf7Ud58rQLSIA3mbMA==" saltValue="AGlB3iaYitrhNuWqm2hXrA=="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H11 B18:O18 K23:P23 H24:P38 B7:H7">
    <cfRule type="expression" dxfId="2" priority="6">
      <formula>$AO$3</formula>
    </cfRule>
  </conditionalFormatting>
  <conditionalFormatting sqref="K7">
    <cfRule type="expression" dxfId="1" priority="5">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73" customWidth="1"/>
    <col min="2" max="2" width="82.19921875" style="173" customWidth="1"/>
    <col min="3" max="3" width="1.19921875" style="173" customWidth="1"/>
    <col min="4" max="17" width="8.19921875" style="173"/>
    <col min="18" max="18" width="0" style="173" hidden="1" customWidth="1"/>
    <col min="19" max="16384" width="8.19921875" style="173"/>
  </cols>
  <sheetData>
    <row r="2" spans="2:18" ht="22.5" customHeight="1" thickBot="1" x14ac:dyDescent="0.5">
      <c r="B2" s="173" t="s">
        <v>855</v>
      </c>
      <c r="R2" s="21" t="s">
        <v>737</v>
      </c>
    </row>
    <row r="3" spans="2:18" ht="26.25" customHeight="1" thickBot="1" x14ac:dyDescent="0.5">
      <c r="B3" s="601"/>
      <c r="R3" s="267" t="b">
        <v>0</v>
      </c>
    </row>
    <row r="4" spans="2:18" ht="26.25" customHeight="1" x14ac:dyDescent="0.45">
      <c r="B4" s="602"/>
    </row>
    <row r="5" spans="2:18" ht="26.25" customHeight="1" x14ac:dyDescent="0.45">
      <c r="B5" s="602"/>
    </row>
    <row r="6" spans="2:18" ht="26.25" customHeight="1" x14ac:dyDescent="0.45">
      <c r="B6" s="602"/>
    </row>
    <row r="7" spans="2:18" ht="26.25" customHeight="1" x14ac:dyDescent="0.45">
      <c r="B7" s="602"/>
    </row>
    <row r="8" spans="2:18" ht="26.25" customHeight="1" x14ac:dyDescent="0.45">
      <c r="B8" s="602"/>
    </row>
    <row r="9" spans="2:18" ht="26.25" customHeight="1" x14ac:dyDescent="0.45">
      <c r="B9" s="602"/>
    </row>
    <row r="10" spans="2:18" ht="26.25" customHeight="1" x14ac:dyDescent="0.45">
      <c r="B10" s="602"/>
    </row>
    <row r="11" spans="2:18" ht="26.25" customHeight="1" x14ac:dyDescent="0.45">
      <c r="B11" s="602"/>
    </row>
    <row r="12" spans="2:18" ht="26.25" customHeight="1" x14ac:dyDescent="0.45">
      <c r="B12" s="602"/>
    </row>
    <row r="13" spans="2:18" ht="26.25" customHeight="1" x14ac:dyDescent="0.45">
      <c r="B13" s="602"/>
      <c r="E13" s="174"/>
      <c r="F13" s="174"/>
      <c r="G13" s="174"/>
      <c r="H13" s="174"/>
      <c r="I13" s="174"/>
      <c r="J13" s="174"/>
      <c r="K13" s="174"/>
      <c r="L13" s="175"/>
      <c r="M13" s="175"/>
      <c r="N13" s="175"/>
      <c r="O13" s="175"/>
      <c r="P13" s="175"/>
    </row>
    <row r="14" spans="2:18" ht="26.25" customHeight="1" x14ac:dyDescent="0.45">
      <c r="B14" s="602"/>
      <c r="E14" s="174"/>
      <c r="F14" s="176"/>
      <c r="G14" s="176"/>
      <c r="H14" s="174"/>
      <c r="I14" s="174"/>
      <c r="J14" s="174"/>
      <c r="K14" s="174"/>
      <c r="L14" s="175"/>
      <c r="M14" s="175"/>
      <c r="N14" s="175"/>
      <c r="O14" s="175"/>
      <c r="P14" s="175"/>
    </row>
    <row r="15" spans="2:18" ht="26.25" customHeight="1" x14ac:dyDescent="0.45">
      <c r="B15" s="602"/>
      <c r="E15" s="174"/>
      <c r="F15" s="177"/>
      <c r="G15" s="174"/>
      <c r="H15" s="174"/>
      <c r="I15" s="174"/>
      <c r="J15" s="174"/>
      <c r="K15" s="174"/>
      <c r="L15" s="175"/>
      <c r="M15" s="175"/>
      <c r="N15" s="175"/>
      <c r="O15" s="175"/>
      <c r="P15" s="175"/>
    </row>
    <row r="16" spans="2:18" ht="26.25" customHeight="1" x14ac:dyDescent="0.45">
      <c r="B16" s="602"/>
      <c r="E16" s="174"/>
      <c r="F16" s="174"/>
      <c r="G16" s="174"/>
      <c r="H16" s="174"/>
      <c r="I16" s="174"/>
      <c r="J16" s="174"/>
      <c r="K16" s="174"/>
      <c r="L16" s="175"/>
      <c r="M16" s="175"/>
      <c r="N16" s="175"/>
      <c r="O16" s="175"/>
      <c r="P16" s="175"/>
    </row>
    <row r="17" spans="2:16" ht="26.25" customHeight="1" x14ac:dyDescent="0.45">
      <c r="B17" s="602"/>
      <c r="E17" s="174"/>
      <c r="F17" s="174"/>
      <c r="G17" s="174"/>
      <c r="H17" s="174"/>
      <c r="I17" s="174"/>
      <c r="J17" s="174"/>
      <c r="K17" s="174"/>
      <c r="L17" s="175"/>
      <c r="M17" s="175"/>
      <c r="N17" s="175"/>
      <c r="O17" s="175"/>
      <c r="P17" s="175"/>
    </row>
    <row r="18" spans="2:16" ht="26.25" customHeight="1" x14ac:dyDescent="0.45">
      <c r="B18" s="602"/>
      <c r="E18" s="174"/>
      <c r="F18" s="176"/>
      <c r="G18" s="176"/>
      <c r="H18" s="174"/>
      <c r="I18" s="174"/>
      <c r="J18" s="174"/>
      <c r="K18" s="174"/>
      <c r="L18" s="175"/>
      <c r="M18" s="175"/>
      <c r="N18" s="175"/>
      <c r="O18" s="175"/>
      <c r="P18" s="175"/>
    </row>
    <row r="19" spans="2:16" ht="26.25" customHeight="1" x14ac:dyDescent="0.45">
      <c r="B19" s="602"/>
      <c r="E19" s="174"/>
      <c r="F19" s="177"/>
      <c r="G19" s="174"/>
      <c r="H19" s="174"/>
      <c r="I19" s="174"/>
      <c r="J19" s="174"/>
      <c r="K19" s="174"/>
      <c r="L19" s="175"/>
      <c r="M19" s="175"/>
      <c r="N19" s="175"/>
      <c r="O19" s="175"/>
      <c r="P19" s="175"/>
    </row>
    <row r="20" spans="2:16" ht="26.25" customHeight="1" x14ac:dyDescent="0.45">
      <c r="B20" s="602"/>
      <c r="E20" s="174"/>
      <c r="F20" s="174"/>
      <c r="G20" s="174"/>
      <c r="H20" s="174"/>
      <c r="I20" s="174"/>
      <c r="J20" s="174"/>
      <c r="K20" s="174"/>
      <c r="L20" s="175"/>
      <c r="M20" s="175"/>
      <c r="N20" s="175"/>
      <c r="O20" s="175"/>
      <c r="P20" s="175"/>
    </row>
    <row r="21" spans="2:16" ht="26.25" customHeight="1" x14ac:dyDescent="0.45">
      <c r="B21" s="602"/>
      <c r="E21" s="174"/>
      <c r="F21" s="174"/>
      <c r="G21" s="174"/>
      <c r="H21" s="174"/>
      <c r="I21" s="174"/>
      <c r="J21" s="174"/>
      <c r="K21" s="174"/>
      <c r="L21" s="175"/>
      <c r="M21" s="175"/>
      <c r="N21" s="175"/>
      <c r="O21" s="175"/>
      <c r="P21" s="175"/>
    </row>
    <row r="22" spans="2:16" ht="26.25" customHeight="1" x14ac:dyDescent="0.45">
      <c r="B22" s="602"/>
      <c r="E22" s="174"/>
      <c r="F22" s="174"/>
      <c r="G22" s="174"/>
      <c r="H22" s="174"/>
      <c r="I22" s="174"/>
      <c r="J22" s="174"/>
      <c r="K22" s="174"/>
      <c r="L22" s="175"/>
      <c r="M22" s="175"/>
      <c r="N22" s="175"/>
      <c r="O22" s="175"/>
      <c r="P22" s="175"/>
    </row>
    <row r="23" spans="2:16" ht="26.25" customHeight="1" x14ac:dyDescent="0.45">
      <c r="B23" s="602"/>
      <c r="E23" s="174"/>
      <c r="F23" s="176"/>
      <c r="G23" s="176"/>
      <c r="H23" s="176"/>
      <c r="I23" s="174"/>
      <c r="J23" s="174"/>
      <c r="K23" s="174"/>
      <c r="L23" s="175"/>
      <c r="M23" s="175"/>
      <c r="N23" s="175"/>
      <c r="O23" s="175"/>
      <c r="P23" s="175"/>
    </row>
    <row r="24" spans="2:16" ht="26.25" customHeight="1" x14ac:dyDescent="0.45">
      <c r="B24" s="602"/>
      <c r="E24" s="174"/>
      <c r="F24" s="176"/>
      <c r="G24" s="174"/>
      <c r="H24" s="176"/>
      <c r="I24" s="174"/>
      <c r="J24" s="174"/>
      <c r="K24" s="174"/>
      <c r="L24" s="175"/>
      <c r="M24" s="175"/>
      <c r="N24" s="175"/>
      <c r="O24" s="175"/>
      <c r="P24" s="175"/>
    </row>
    <row r="25" spans="2:16" ht="26.25" customHeight="1" x14ac:dyDescent="0.45">
      <c r="B25" s="602"/>
    </row>
    <row r="26" spans="2:16" ht="26.25" customHeight="1" x14ac:dyDescent="0.45">
      <c r="B26" s="602"/>
    </row>
    <row r="27" spans="2:16" ht="26.25" customHeight="1" x14ac:dyDescent="0.45">
      <c r="B27" s="602"/>
    </row>
    <row r="28" spans="2:16" ht="26.25" customHeight="1" x14ac:dyDescent="0.45">
      <c r="B28" s="602"/>
    </row>
    <row r="29" spans="2:16" ht="26.25" customHeight="1" thickBot="1" x14ac:dyDescent="0.5">
      <c r="B29" s="603"/>
    </row>
    <row r="30" spans="2:16" ht="3.75" customHeight="1" x14ac:dyDescent="0.45">
      <c r="B30" s="178"/>
    </row>
    <row r="31" spans="2:16" x14ac:dyDescent="0.45">
      <c r="B31" s="173" t="s">
        <v>816</v>
      </c>
    </row>
    <row r="32" spans="2:16" ht="9" customHeight="1" x14ac:dyDescent="0.45"/>
  </sheetData>
  <sheetProtection algorithmName="SHA-512" hashValue="rg61xcu0J0kkQfhl1adBDsPAe9l4RHrkavYK1JVP1i2gfoB5Iu+34Me5wDFVDa5OZ1eO2otcwDDju1gzUV6WZQ==" saltValue="AX/VAjfBkfkDTImtD1Fr2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記入上の注意</vt:lpstr>
      <vt:lpstr>1. 基本情報等</vt:lpstr>
      <vt:lpstr>2. 敷地境界等</vt:lpstr>
      <vt:lpstr>3. 算定体制</vt:lpstr>
      <vt:lpstr>4. 排出源リスト</vt:lpstr>
      <vt:lpstr>5. モニタリングポイント</vt:lpstr>
      <vt:lpstr>6-1. CO2排出量（令和4年度）</vt:lpstr>
      <vt:lpstr>6-2．CO2排出量_総括</vt:lpstr>
      <vt:lpstr>7. 備考</vt:lpstr>
      <vt:lpstr>取込シート_非表示</vt:lpstr>
      <vt:lpstr>非表示_活動量と単位</vt:lpstr>
      <vt:lpstr>非表示_産業分類</vt:lpstr>
      <vt:lpstr>'2. 敷地境界等'!Print_Area</vt:lpstr>
      <vt:lpstr>'3. 算定体制'!Print_Area</vt:lpstr>
      <vt:lpstr>'4. 排出源リスト'!Print_Area</vt:lpstr>
      <vt:lpstr>'5. モニタリングポイント'!Print_Area</vt:lpstr>
      <vt:lpstr>'6-1. CO2排出量（令和4年度）'!Print_Area</vt:lpstr>
      <vt:lpstr>'6-2．CO2排出量_総括'!Print_Area</vt:lpstr>
      <vt:lpstr>'7. 備考'!Print_Area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 </cp:lastModifiedBy>
  <cp:lastPrinted>2021-10-07T00:19:48Z</cp:lastPrinted>
  <dcterms:created xsi:type="dcterms:W3CDTF">2021-03-12T03:18:20Z</dcterms:created>
  <dcterms:modified xsi:type="dcterms:W3CDTF">2023-04-14T09:05:51Z</dcterms:modified>
</cp:coreProperties>
</file>